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876" yWindow="4116" windowWidth="17448" windowHeight="651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Тарифы'!$A$1:$R$152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 iterate="1"/>
</workbook>
</file>

<file path=xl/calcChain.xml><?xml version="1.0" encoding="utf-8"?>
<calcChain xmlns="http://schemas.openxmlformats.org/spreadsheetml/2006/main">
  <c r="I27" i="2" l="1"/>
  <c r="I26" i="2"/>
  <c r="I15" i="2" l="1"/>
  <c r="I14" i="2"/>
  <c r="I13" i="2"/>
  <c r="I12" i="2"/>
  <c r="I42" i="2" l="1"/>
  <c r="I41" i="2"/>
  <c r="I40" i="2"/>
  <c r="I39" i="2"/>
  <c r="I24" i="2" l="1"/>
  <c r="I23" i="2"/>
  <c r="K59" i="2" l="1"/>
  <c r="I18" i="2"/>
  <c r="I19" i="2"/>
  <c r="G68" i="2"/>
  <c r="K29" i="2"/>
  <c r="K66" i="2"/>
  <c r="M66" i="2" s="1"/>
  <c r="I66" i="2"/>
  <c r="K10" i="2"/>
  <c r="K33" i="2" l="1"/>
  <c r="I33" i="2"/>
  <c r="M33" i="2" s="1"/>
  <c r="K32" i="2"/>
  <c r="I32" i="2"/>
  <c r="M32" i="2" s="1"/>
  <c r="K31" i="2"/>
  <c r="I31" i="2"/>
  <c r="M31" i="2" s="1"/>
  <c r="I78" i="2" l="1"/>
  <c r="M78" i="2" s="1"/>
  <c r="I77" i="2"/>
  <c r="K78" i="2" l="1"/>
  <c r="G65" i="2"/>
  <c r="I64" i="2"/>
  <c r="K35" i="2"/>
  <c r="I35" i="2"/>
  <c r="M35" i="2" s="1"/>
  <c r="I29" i="2"/>
  <c r="M10" i="2"/>
  <c r="I8" i="2"/>
  <c r="I21" i="2" l="1"/>
  <c r="I10" i="2"/>
  <c r="M29" i="2"/>
  <c r="I20" i="2"/>
  <c r="I65" i="2"/>
  <c r="G69" i="2"/>
  <c r="I68" i="2"/>
  <c r="K67" i="2" l="1"/>
  <c r="M67" i="2" s="1"/>
  <c r="I67" i="2"/>
  <c r="I69" i="2"/>
  <c r="I9" i="2"/>
  <c r="K11" i="2" l="1"/>
  <c r="M11" i="2" s="1"/>
  <c r="I11" i="2"/>
  <c r="I30" i="2"/>
  <c r="K30" i="2"/>
  <c r="M30" i="2" s="1"/>
</calcChain>
</file>

<file path=xl/sharedStrings.xml><?xml version="1.0" encoding="utf-8"?>
<sst xmlns="http://schemas.openxmlformats.org/spreadsheetml/2006/main" count="324" uniqueCount="131">
  <si>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</si>
  <si>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</si>
  <si>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</si>
  <si>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</si>
  <si>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</si>
  <si>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</si>
  <si>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</si>
  <si>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</si>
  <si>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</si>
  <si>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</si>
  <si>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</si>
  <si>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</si>
  <si>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</si>
  <si>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</si>
  <si>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</si>
  <si>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</si>
  <si>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</si>
  <si>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</si>
  <si>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</si>
  <si>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</si>
  <si>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</si>
  <si>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</si>
  <si>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</si>
  <si>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</si>
  <si>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</si>
  <si>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</si>
  <si>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</si>
  <si>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</si>
  <si>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</si>
  <si>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</si>
  <si>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мин. - 150 000
макс - 2 500 000</t>
  </si>
  <si>
    <t>15- 29,99</t>
  </si>
  <si>
    <t>12</t>
  </si>
  <si>
    <t>24</t>
  </si>
  <si>
    <t>36</t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</si>
  <si>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</si>
  <si>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</si>
  <si>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</si>
  <si>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</si>
  <si>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</si>
  <si>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</si>
  <si>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</si>
  <si>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</si>
  <si>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</si>
  <si>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</si>
  <si>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</si>
  <si>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</si>
  <si>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</si>
  <si>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</si>
  <si>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</si>
  <si>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</si>
  <si>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</si>
  <si>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</si>
  <si>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</si>
  <si>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</si>
  <si>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</si>
  <si>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</si>
  <si>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</si>
  <si>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</si>
  <si>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</si>
  <si>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</si>
  <si>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</si>
  <si>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</si>
  <si>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</si>
  <si>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</si>
  <si>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</si>
  <si>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</si>
  <si>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</si>
  <si>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</si>
  <si>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</si>
  <si>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</si>
  <si>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</si>
  <si>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</si>
  <si>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</si>
  <si>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</si>
  <si>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</si>
  <si>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</si>
  <si>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</si>
  <si>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</si>
  <si>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</si>
  <si>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</si>
  <si>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t>Субсидируемые программы с автопроизводителями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</si>
  <si>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</si>
  <si>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</si>
  <si>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</si>
  <si>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</si>
  <si>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</si>
  <si>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</si>
  <si>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</si>
  <si>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</si>
  <si>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</si>
  <si>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</si>
  <si>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</si>
  <si>
    <r>
      <t>Программы кредитования 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</si>
  <si>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</si>
  <si>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Niva Finance</t>
    </r>
    <r>
      <rPr>
        <i/>
        <sz val="10"/>
        <rFont val="Microsoft Sans Serif"/>
        <family val="2"/>
        <charset val="204"/>
      </rPr>
      <t xml:space="preserve">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</si>
  <si>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UAZ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</si>
  <si>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</t>
    </r>
    <r>
      <rPr>
        <b/>
        <i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i/>
        <sz val="10"/>
        <rFont val="Microsoft Sans Serif"/>
        <family val="2"/>
        <charset val="204"/>
      </rPr>
      <t>"Ravon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 Ravon)
</t>
    </r>
    <r>
      <rPr>
        <b/>
        <i/>
        <sz val="10"/>
        <rFont val="Microsoft Sans Serif"/>
        <family val="2"/>
        <charset val="204"/>
      </rPr>
      <t>"Subaru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Subaru)
</t>
    </r>
    <r>
      <rPr>
        <b/>
        <i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i/>
        <sz val="10"/>
        <rFont val="Microsoft Sans Serif"/>
        <family val="2"/>
        <charset val="204"/>
      </rPr>
      <t>"Chery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(марка  Chery)</t>
    </r>
  </si>
  <si>
    <r>
      <t>Программа кредитования 
"</t>
    </r>
    <r>
      <rPr>
        <b/>
        <sz val="10"/>
        <rFont val="Microsoft Sans Serif"/>
        <family val="2"/>
        <charset val="204"/>
      </rPr>
      <t>АвтоСтиль-Особый экспресс"</t>
    </r>
  </si>
  <si>
    <r>
      <t xml:space="preserve">Программа кредитования 
</t>
    </r>
    <r>
      <rPr>
        <b/>
        <sz val="10"/>
        <rFont val="Microsoft Sans Serif"/>
        <family val="2"/>
        <charset val="204"/>
      </rPr>
      <t>"АвтоСтиль-Особый классик"</t>
    </r>
  </si>
  <si>
    <r>
      <rPr>
        <b/>
        <i/>
        <sz val="10"/>
        <rFont val="Microsoft Sans Serif"/>
        <family val="2"/>
        <charset val="204"/>
      </rPr>
      <t xml:space="preserve">"Hyundai Finance" </t>
    </r>
    <r>
      <rPr>
        <b/>
        <sz val="10"/>
        <rFont val="Microsoft Sans Serif"/>
        <family val="2"/>
        <charset val="204"/>
      </rPr>
      <t xml:space="preserve">и </t>
    </r>
    <r>
      <rPr>
        <b/>
        <i/>
        <sz val="10"/>
        <rFont val="Microsoft Sans Serif"/>
        <family val="2"/>
        <charset val="204"/>
      </rPr>
      <t xml:space="preserve">"KIA Finance" </t>
    </r>
    <r>
      <rPr>
        <sz val="10"/>
        <rFont val="Microsoft Sans Serif"/>
        <family val="2"/>
        <charset val="204"/>
      </rPr>
      <t xml:space="preserve">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</si>
  <si>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t>с ФЗ (3,036%,
 4,1%, 5,5%)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</si>
  <si>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</si>
  <si>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t>12%/ 
12.5%</t>
  </si>
  <si>
    <t>15.5%/ 16%</t>
  </si>
  <si>
    <t>15- 49,99</t>
  </si>
  <si>
    <r>
      <rPr>
        <sz val="9"/>
        <rFont val="Microsoft Sans Serif"/>
        <family val="2"/>
        <charset val="204"/>
      </rPr>
      <t>Программа кредитования "</t>
    </r>
    <r>
      <rPr>
        <b/>
        <sz val="9"/>
        <rFont val="Microsoft Sans Serif"/>
        <family val="2"/>
        <charset val="204"/>
      </rPr>
      <t>ТОП - Партнерский"</t>
    </r>
  </si>
  <si>
    <r>
      <t xml:space="preserve">новый автомобиль марки </t>
    </r>
    <r>
      <rPr>
        <b/>
        <sz val="10"/>
        <rFont val="Microsoft Sans Serif"/>
        <family val="2"/>
        <charset val="204"/>
      </rPr>
      <t xml:space="preserve"> Lada / Hyundai / KIA</t>
    </r>
  </si>
  <si>
    <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</si>
  <si>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12, 24, 36, 48,60</t>
  </si>
  <si>
    <t>12, 24, 36, 48, 60</t>
  </si>
  <si>
    <t>48 и 60 мес.</t>
  </si>
  <si>
    <t>с ФЗ (4,1%, 5,5%)</t>
  </si>
  <si>
    <t>без ФЗ</t>
  </si>
  <si>
    <t>с ФЗ (4,1%)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</si>
  <si>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
не старше 5 лет</t>
    </r>
  </si>
  <si>
    <t>Кредитование сотрудников Банка</t>
  </si>
  <si>
    <t>0 - 19.99</t>
  </si>
  <si>
    <t>Список автомобилей</t>
  </si>
  <si>
    <t>TradeDealer</t>
  </si>
  <si>
    <t>Дополнительные ограничения</t>
  </si>
  <si>
    <t>Ставки применяются при оформлении кредита через портал "TradeDealer"</t>
  </si>
  <si>
    <t>с ФЗ (5.5%) и GAP(min 2 года)/EGAP</t>
  </si>
  <si>
    <t>Для сотрудников ПАО Совкомбанк и дочерних компаний, предоставляется дополнительный дисконт к процентной ставке в размере 1%. Дисконт не распространяется на программы кредитования Низкий процент, Низкий процент – партнер, Низкий процент на 3 года, Сhery Finance – субсидия, Lifan Direct, Lifan Direct защищенный, Subaru Drive, Subaru Drive – Outback, ТОП-партнерский, Premium Авто, TradeDealer. Дополнительно обязательно предоставление справки о доходах.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</si>
  <si>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1 700 000 рублей)</t>
    </r>
  </si>
  <si>
    <t>Toyota, Lexus, Mercedes-Benz, Audi, Honda, Jeep, Infiniti, Volvo, Land Rover, Jaguar, Cadillac, Ford (модель Explorer), VW (модели Touareg, Tiguan), Mitsubishi (модели Pajero, Pajero Sport), Chevrolet (модель Tahoe)</t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</si>
  <si>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Lada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</si>
  <si>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i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</si>
  <si>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Premium Авто</t>
    </r>
    <r>
      <rPr>
        <sz val="10"/>
        <rFont val="Microsoft Sans Serif"/>
        <family val="2"/>
        <charset val="204"/>
      </rPr>
      <t>" новые а/м иностранных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</si>
  <si>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 (по программе "Низкий процент-партнер" опционально для сертифицированных подержанных а/м марки Hyundai или KIA).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</si>
  <si>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Опция не применяется по программам "Низкий процент", "Низкий процент-партнер", "TradeDealer" и субсидируемым программам с автопроизводителями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</si>
</sst>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i/>
      <sz val="10"/>
      <name val="Microsoft Sans Serif"/>
      <family val="2"/>
      <charset val="204"/>
    </font>
    <font>
      <b/>
      <sz val="9"/>
      <name val="Microsoft Sans Serif"/>
      <family val="2"/>
      <charset val="204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31" fillId="0" borderId="0" xfId="2" applyFont="1" applyFill="1" applyBorder="1"/>
    <xf numFmtId="0" fontId="6" fillId="0" borderId="3" xfId="2" applyFont="1" applyFill="1" applyBorder="1" applyAlignment="1"/>
    <xf numFmtId="0" fontId="10" fillId="0" borderId="0" xfId="2" applyFont="1" applyFill="1" applyAlignment="1">
      <alignment horizontal="right" vertical="top"/>
    </xf>
    <xf numFmtId="0" fontId="41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" xfId="1048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0" fontId="6" fillId="2" borderId="3" xfId="2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10" fontId="6" fillId="2" borderId="0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10" fontId="6" fillId="0" borderId="3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0" fontId="6" fillId="2" borderId="3" xfId="1046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10" fontId="6" fillId="2" borderId="3" xfId="1049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0" fontId="6" fillId="2" borderId="3" xfId="1048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10" fontId="6" fillId="2" borderId="11" xfId="972" applyNumberFormat="1" applyFont="1" applyFill="1" applyBorder="1" applyAlignment="1">
      <alignment horizontal="center" vertical="center"/>
    </xf>
    <xf numFmtId="10" fontId="6" fillId="2" borderId="13" xfId="972" applyNumberFormat="1" applyFont="1" applyFill="1" applyBorder="1" applyAlignment="1">
      <alignment horizontal="center" vertical="center"/>
    </xf>
    <xf numFmtId="10" fontId="6" fillId="2" borderId="0" xfId="972" applyNumberFormat="1" applyFont="1" applyFill="1" applyBorder="1" applyAlignment="1">
      <alignment horizontal="center" vertical="center"/>
    </xf>
    <xf numFmtId="10" fontId="6" fillId="2" borderId="14" xfId="972" applyNumberFormat="1" applyFont="1" applyFill="1" applyBorder="1" applyAlignment="1">
      <alignment horizontal="center" vertical="center"/>
    </xf>
    <xf numFmtId="10" fontId="6" fillId="2" borderId="15" xfId="972" applyNumberFormat="1" applyFont="1" applyFill="1" applyBorder="1" applyAlignment="1">
      <alignment horizontal="center" vertical="center"/>
    </xf>
    <xf numFmtId="10" fontId="6" fillId="2" borderId="7" xfId="972" applyNumberFormat="1" applyFont="1" applyFill="1" applyBorder="1" applyAlignment="1">
      <alignment horizontal="center" vertical="center"/>
    </xf>
    <xf numFmtId="10" fontId="6" fillId="2" borderId="4" xfId="97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 wrapText="1"/>
    </xf>
    <xf numFmtId="10" fontId="6" fillId="2" borderId="11" xfId="972" applyNumberFormat="1" applyFont="1" applyFill="1" applyBorder="1" applyAlignment="1">
      <alignment horizontal="center" vertical="center" wrapText="1"/>
    </xf>
    <xf numFmtId="10" fontId="6" fillId="2" borderId="13" xfId="972" applyNumberFormat="1" applyFont="1" applyFill="1" applyBorder="1" applyAlignment="1">
      <alignment horizontal="center" vertical="center" wrapText="1"/>
    </xf>
    <xf numFmtId="10" fontId="6" fillId="2" borderId="0" xfId="972" applyNumberFormat="1" applyFont="1" applyFill="1" applyBorder="1" applyAlignment="1">
      <alignment horizontal="center" vertical="center" wrapText="1"/>
    </xf>
    <xf numFmtId="10" fontId="6" fillId="2" borderId="14" xfId="972" applyNumberFormat="1" applyFont="1" applyFill="1" applyBorder="1" applyAlignment="1">
      <alignment horizontal="center" vertical="center" wrapText="1"/>
    </xf>
    <xf numFmtId="10" fontId="6" fillId="2" borderId="15" xfId="972" applyNumberFormat="1" applyFont="1" applyFill="1" applyBorder="1" applyAlignment="1">
      <alignment horizontal="center" vertical="center" wrapText="1"/>
    </xf>
    <xf numFmtId="10" fontId="6" fillId="2" borderId="7" xfId="972" applyNumberFormat="1" applyFont="1" applyFill="1" applyBorder="1" applyAlignment="1">
      <alignment horizontal="center" vertical="center" wrapText="1"/>
    </xf>
    <xf numFmtId="10" fontId="6" fillId="2" borderId="4" xfId="97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0" fontId="6" fillId="0" borderId="3" xfId="0" applyNumberFormat="1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6" fillId="2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0" fontId="6" fillId="27" borderId="3" xfId="0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47" fillId="2" borderId="3" xfId="2" applyFont="1" applyFill="1" applyBorder="1" applyAlignment="1">
      <alignment horizontal="center" vertical="center" textRotation="90" wrapText="1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0" fontId="31" fillId="0" borderId="0" xfId="2" applyFont="1" applyAlignment="1">
      <alignment horizont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10" fontId="6" fillId="27" borderId="3" xfId="1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left" vertical="top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vertical="center"/>
    </xf>
    <xf numFmtId="49" fontId="48" fillId="0" borderId="5" xfId="0" applyNumberFormat="1" applyFont="1" applyFill="1" applyBorder="1" applyAlignment="1">
      <alignment vertical="center"/>
    </xf>
    <xf numFmtId="10" fontId="33" fillId="0" borderId="9" xfId="972" applyNumberFormat="1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10" fontId="33" fillId="0" borderId="9" xfId="2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8" fillId="2" borderId="3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0" fontId="48" fillId="0" borderId="5" xfId="0" applyFont="1" applyFill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27" borderId="8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textRotation="90"/>
    </xf>
    <xf numFmtId="0" fontId="36" fillId="0" borderId="12" xfId="0" applyFont="1" applyFill="1" applyBorder="1" applyAlignment="1">
      <alignment horizontal="center" vertical="center" textRotation="90"/>
    </xf>
    <xf numFmtId="0" fontId="36" fillId="0" borderId="5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vertical="center"/>
    </xf>
    <xf numFmtId="10" fontId="6" fillId="0" borderId="8" xfId="1" applyNumberFormat="1" applyFont="1" applyFill="1" applyBorder="1" applyAlignment="1">
      <alignment horizontal="center" vertical="center"/>
    </xf>
    <xf numFmtId="10" fontId="6" fillId="0" borderId="11" xfId="1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138"/>
  <sheetViews>
    <sheetView showGridLines="0" tabSelected="1" view="pageBreakPreview" zoomScale="110" zoomScaleNormal="100" zoomScaleSheetLayoutView="110" workbookViewId="0">
      <selection activeCell="D141" sqref="D141"/>
    </sheetView>
  </sheetViews>
  <sheetFormatPr defaultColWidth="9.109375" defaultRowHeight="13.2"/>
  <cols>
    <col min="1" max="1" width="0.88671875" style="1" customWidth="1"/>
    <col min="2" max="2" width="5.6640625" style="1" customWidth="1"/>
    <col min="3" max="3" width="6.6640625" style="1" customWidth="1"/>
    <col min="4" max="4" width="29.5546875" style="1" customWidth="1"/>
    <col min="5" max="5" width="14.88671875" style="1" customWidth="1"/>
    <col min="6" max="6" width="11.44140625" style="1" customWidth="1"/>
    <col min="7" max="14" width="7.5546875" style="1" customWidth="1"/>
    <col min="15" max="15" width="11.44140625" style="1" customWidth="1"/>
    <col min="16" max="16" width="6.33203125" style="1" customWidth="1"/>
    <col min="17" max="17" width="7" style="1" customWidth="1"/>
    <col min="18" max="18" width="1" style="1" customWidth="1"/>
    <col min="19" max="19" width="21.33203125" style="1" customWidth="1"/>
    <col min="20" max="16384" width="9.109375" style="1"/>
  </cols>
  <sheetData>
    <row r="1" spans="2:17">
      <c r="Q1" s="16"/>
    </row>
    <row r="2" spans="2:17" ht="3" customHeight="1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2:17" ht="15" customHeight="1">
      <c r="B3" s="223" t="s">
        <v>39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</row>
    <row r="4" spans="2:17" ht="3" customHeight="1">
      <c r="G4" s="2"/>
      <c r="H4" s="2"/>
      <c r="I4" s="2"/>
      <c r="J4" s="2"/>
      <c r="K4" s="2"/>
      <c r="L4" s="2"/>
      <c r="M4" s="2"/>
      <c r="N4" s="2"/>
    </row>
    <row r="5" spans="2:17" ht="12" customHeight="1">
      <c r="B5" s="81" t="s">
        <v>0</v>
      </c>
      <c r="C5" s="82"/>
      <c r="D5" s="83"/>
      <c r="E5" s="87" t="s">
        <v>1</v>
      </c>
      <c r="F5" s="88" t="s">
        <v>2</v>
      </c>
      <c r="G5" s="89" t="s">
        <v>17</v>
      </c>
      <c r="H5" s="90"/>
      <c r="I5" s="90"/>
      <c r="J5" s="91"/>
      <c r="K5" s="89" t="s">
        <v>18</v>
      </c>
      <c r="L5" s="90"/>
      <c r="M5" s="90"/>
      <c r="N5" s="91"/>
      <c r="O5" s="87" t="s">
        <v>3</v>
      </c>
      <c r="P5" s="87" t="s">
        <v>4</v>
      </c>
      <c r="Q5" s="87"/>
    </row>
    <row r="6" spans="2:17" ht="25.5" customHeight="1">
      <c r="B6" s="84"/>
      <c r="C6" s="85"/>
      <c r="D6" s="86"/>
      <c r="E6" s="87"/>
      <c r="F6" s="88"/>
      <c r="G6" s="97" t="s">
        <v>66</v>
      </c>
      <c r="H6" s="98"/>
      <c r="I6" s="97" t="s">
        <v>76</v>
      </c>
      <c r="J6" s="98"/>
      <c r="K6" s="97" t="s">
        <v>66</v>
      </c>
      <c r="L6" s="98"/>
      <c r="M6" s="97" t="s">
        <v>76</v>
      </c>
      <c r="N6" s="98"/>
      <c r="O6" s="87"/>
      <c r="P6" s="87"/>
      <c r="Q6" s="87"/>
    </row>
    <row r="7" spans="2:17" ht="14.25" customHeight="1">
      <c r="B7" s="116" t="s">
        <v>69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</row>
    <row r="8" spans="2:17" ht="13.5" customHeight="1">
      <c r="B8" s="291" t="s">
        <v>98</v>
      </c>
      <c r="C8" s="324" t="s">
        <v>5</v>
      </c>
      <c r="D8" s="325"/>
      <c r="E8" s="171" t="s">
        <v>20</v>
      </c>
      <c r="F8" s="46" t="s">
        <v>7</v>
      </c>
      <c r="G8" s="304">
        <v>0.17249999999999999</v>
      </c>
      <c r="H8" s="306"/>
      <c r="I8" s="304">
        <f>G8-1.5%</f>
        <v>0.15749999999999997</v>
      </c>
      <c r="J8" s="306"/>
      <c r="K8" s="334" t="s">
        <v>8</v>
      </c>
      <c r="L8" s="335"/>
      <c r="M8" s="335"/>
      <c r="N8" s="336"/>
      <c r="O8" s="199" t="s">
        <v>9</v>
      </c>
      <c r="P8" s="157" t="s">
        <v>10</v>
      </c>
      <c r="Q8" s="158"/>
    </row>
    <row r="9" spans="2:17" ht="13.5" customHeight="1">
      <c r="B9" s="315"/>
      <c r="C9" s="326"/>
      <c r="D9" s="327"/>
      <c r="E9" s="171"/>
      <c r="F9" s="46" t="s">
        <v>72</v>
      </c>
      <c r="G9" s="304">
        <v>0.1825</v>
      </c>
      <c r="H9" s="306"/>
      <c r="I9" s="304">
        <f t="shared" ref="I9:I21" si="0">G9-1.5%</f>
        <v>0.16749999999999998</v>
      </c>
      <c r="J9" s="306"/>
      <c r="K9" s="337"/>
      <c r="L9" s="338"/>
      <c r="M9" s="338"/>
      <c r="N9" s="339"/>
      <c r="O9" s="200"/>
      <c r="P9" s="192"/>
      <c r="Q9" s="193"/>
    </row>
    <row r="10" spans="2:17" ht="13.5" customHeight="1">
      <c r="B10" s="315"/>
      <c r="C10" s="324" t="s">
        <v>12</v>
      </c>
      <c r="D10" s="325"/>
      <c r="E10" s="171"/>
      <c r="F10" s="3" t="s">
        <v>7</v>
      </c>
      <c r="G10" s="280">
        <v>0.19900000000000001</v>
      </c>
      <c r="H10" s="281"/>
      <c r="I10" s="280">
        <f>G10-1.5%</f>
        <v>0.184</v>
      </c>
      <c r="J10" s="281"/>
      <c r="K10" s="340">
        <f>G10+3%</f>
        <v>0.22900000000000001</v>
      </c>
      <c r="L10" s="341"/>
      <c r="M10" s="340">
        <f t="shared" ref="M10:M11" si="1">K10-1.5%</f>
        <v>0.21400000000000002</v>
      </c>
      <c r="N10" s="341"/>
      <c r="O10" s="200"/>
      <c r="P10" s="192"/>
      <c r="Q10" s="193"/>
    </row>
    <row r="11" spans="2:17" ht="13.5" customHeight="1">
      <c r="B11" s="315"/>
      <c r="C11" s="326"/>
      <c r="D11" s="327"/>
      <c r="E11" s="171"/>
      <c r="F11" s="3" t="s">
        <v>72</v>
      </c>
      <c r="G11" s="278">
        <v>0.20699999999999999</v>
      </c>
      <c r="H11" s="279"/>
      <c r="I11" s="278">
        <f t="shared" si="0"/>
        <v>0.192</v>
      </c>
      <c r="J11" s="279"/>
      <c r="K11" s="276">
        <f t="shared" ref="K11" si="2">G11+3%</f>
        <v>0.23699999999999999</v>
      </c>
      <c r="L11" s="277"/>
      <c r="M11" s="276">
        <f t="shared" si="1"/>
        <v>0.22199999999999998</v>
      </c>
      <c r="N11" s="277"/>
      <c r="O11" s="200"/>
      <c r="P11" s="192"/>
      <c r="Q11" s="193"/>
    </row>
    <row r="12" spans="2:17" ht="13.5" customHeight="1">
      <c r="B12" s="315"/>
      <c r="C12" s="330" t="s">
        <v>126</v>
      </c>
      <c r="D12" s="331"/>
      <c r="E12" s="171" t="s">
        <v>20</v>
      </c>
      <c r="F12" s="46" t="s">
        <v>35</v>
      </c>
      <c r="G12" s="304">
        <v>0.15989999999999999</v>
      </c>
      <c r="H12" s="306"/>
      <c r="I12" s="304">
        <f>G12-3%</f>
        <v>0.12989999999999999</v>
      </c>
      <c r="J12" s="306"/>
      <c r="K12" s="225" t="s">
        <v>8</v>
      </c>
      <c r="L12" s="226"/>
      <c r="M12" s="226"/>
      <c r="N12" s="227"/>
      <c r="O12" s="200"/>
      <c r="P12" s="192"/>
      <c r="Q12" s="193"/>
    </row>
    <row r="13" spans="2:17" ht="13.5" customHeight="1">
      <c r="B13" s="315"/>
      <c r="C13" s="332"/>
      <c r="D13" s="333"/>
      <c r="E13" s="171"/>
      <c r="F13" s="46" t="s">
        <v>117</v>
      </c>
      <c r="G13" s="304">
        <v>0.17449999999999999</v>
      </c>
      <c r="H13" s="306"/>
      <c r="I13" s="304">
        <f>G13-2%</f>
        <v>0.1545</v>
      </c>
      <c r="J13" s="306"/>
      <c r="K13" s="228"/>
      <c r="L13" s="229"/>
      <c r="M13" s="229"/>
      <c r="N13" s="230"/>
      <c r="O13" s="200"/>
      <c r="P13" s="192"/>
      <c r="Q13" s="193"/>
    </row>
    <row r="14" spans="2:17" ht="13.5" customHeight="1">
      <c r="B14" s="315"/>
      <c r="C14" s="330" t="s">
        <v>127</v>
      </c>
      <c r="D14" s="331"/>
      <c r="E14" s="171"/>
      <c r="F14" s="3" t="s">
        <v>35</v>
      </c>
      <c r="G14" s="278">
        <v>0.15490000000000001</v>
      </c>
      <c r="H14" s="279"/>
      <c r="I14" s="278">
        <f>G14-3%</f>
        <v>0.12490000000000001</v>
      </c>
      <c r="J14" s="279"/>
      <c r="K14" s="228"/>
      <c r="L14" s="229"/>
      <c r="M14" s="229"/>
      <c r="N14" s="230"/>
      <c r="O14" s="200"/>
      <c r="P14" s="192"/>
      <c r="Q14" s="193"/>
    </row>
    <row r="15" spans="2:17" ht="13.5" customHeight="1">
      <c r="B15" s="315"/>
      <c r="C15" s="332"/>
      <c r="D15" s="333"/>
      <c r="E15" s="171"/>
      <c r="F15" s="3" t="s">
        <v>117</v>
      </c>
      <c r="G15" s="278">
        <v>0.16450000000000001</v>
      </c>
      <c r="H15" s="279"/>
      <c r="I15" s="278">
        <f>G15-2%</f>
        <v>0.14450000000000002</v>
      </c>
      <c r="J15" s="279"/>
      <c r="K15" s="228"/>
      <c r="L15" s="229"/>
      <c r="M15" s="229"/>
      <c r="N15" s="230"/>
      <c r="O15" s="200"/>
      <c r="P15" s="192"/>
      <c r="Q15" s="193"/>
    </row>
    <row r="16" spans="2:17" ht="27" customHeight="1">
      <c r="B16" s="315"/>
      <c r="C16" s="328" t="s">
        <v>95</v>
      </c>
      <c r="D16" s="329"/>
      <c r="E16" s="76" t="s">
        <v>20</v>
      </c>
      <c r="F16" s="46" t="s">
        <v>78</v>
      </c>
      <c r="G16" s="304">
        <v>0.1469</v>
      </c>
      <c r="H16" s="305"/>
      <c r="I16" s="305"/>
      <c r="J16" s="306"/>
      <c r="K16" s="228"/>
      <c r="L16" s="229"/>
      <c r="M16" s="229"/>
      <c r="N16" s="230"/>
      <c r="O16" s="200"/>
      <c r="P16" s="192"/>
      <c r="Q16" s="193"/>
    </row>
    <row r="17" spans="1:19" ht="27" customHeight="1">
      <c r="B17" s="315"/>
      <c r="C17" s="328" t="s">
        <v>96</v>
      </c>
      <c r="D17" s="329"/>
      <c r="E17" s="23" t="s">
        <v>20</v>
      </c>
      <c r="F17" s="3" t="s">
        <v>37</v>
      </c>
      <c r="G17" s="280">
        <v>0.1535</v>
      </c>
      <c r="H17" s="307"/>
      <c r="I17" s="307"/>
      <c r="J17" s="281"/>
      <c r="K17" s="228"/>
      <c r="L17" s="229"/>
      <c r="M17" s="229"/>
      <c r="N17" s="230"/>
      <c r="O17" s="200"/>
      <c r="P17" s="192"/>
      <c r="Q17" s="193"/>
    </row>
    <row r="18" spans="1:19" ht="19.5" customHeight="1">
      <c r="B18" s="315"/>
      <c r="C18" s="330" t="s">
        <v>100</v>
      </c>
      <c r="D18" s="331"/>
      <c r="E18" s="171" t="s">
        <v>20</v>
      </c>
      <c r="F18" s="46" t="s">
        <v>7</v>
      </c>
      <c r="G18" s="304">
        <v>0.15049999999999999</v>
      </c>
      <c r="H18" s="306"/>
      <c r="I18" s="304">
        <f>G18-2%</f>
        <v>0.1305</v>
      </c>
      <c r="J18" s="306"/>
      <c r="K18" s="228"/>
      <c r="L18" s="229"/>
      <c r="M18" s="229"/>
      <c r="N18" s="230"/>
      <c r="O18" s="200"/>
      <c r="P18" s="192"/>
      <c r="Q18" s="193"/>
    </row>
    <row r="19" spans="1:19" ht="19.5" customHeight="1">
      <c r="B19" s="315"/>
      <c r="C19" s="332"/>
      <c r="D19" s="333"/>
      <c r="E19" s="171"/>
      <c r="F19" s="46" t="s">
        <v>38</v>
      </c>
      <c r="G19" s="304">
        <v>0.16950000000000001</v>
      </c>
      <c r="H19" s="306"/>
      <c r="I19" s="304">
        <f>G19-2%</f>
        <v>0.14950000000000002</v>
      </c>
      <c r="J19" s="306"/>
      <c r="K19" s="231"/>
      <c r="L19" s="232"/>
      <c r="M19" s="232"/>
      <c r="N19" s="233"/>
      <c r="O19" s="215"/>
      <c r="P19" s="159"/>
      <c r="Q19" s="160"/>
    </row>
    <row r="20" spans="1:19" ht="34.5" customHeight="1">
      <c r="B20" s="315"/>
      <c r="C20" s="255" t="s">
        <v>97</v>
      </c>
      <c r="D20" s="257"/>
      <c r="E20" s="171" t="s">
        <v>20</v>
      </c>
      <c r="F20" s="3" t="s">
        <v>7</v>
      </c>
      <c r="G20" s="155">
        <v>0.16750000000000001</v>
      </c>
      <c r="H20" s="155"/>
      <c r="I20" s="155">
        <f t="shared" si="0"/>
        <v>0.15250000000000002</v>
      </c>
      <c r="J20" s="155"/>
      <c r="K20" s="155" t="s">
        <v>8</v>
      </c>
      <c r="L20" s="155"/>
      <c r="M20" s="155"/>
      <c r="N20" s="155"/>
      <c r="O20" s="201" t="s">
        <v>9</v>
      </c>
      <c r="P20" s="78" t="s">
        <v>10</v>
      </c>
      <c r="Q20" s="78"/>
    </row>
    <row r="21" spans="1:19" ht="43.5" customHeight="1">
      <c r="B21" s="316"/>
      <c r="C21" s="261"/>
      <c r="D21" s="263"/>
      <c r="E21" s="171"/>
      <c r="F21" s="3" t="s">
        <v>72</v>
      </c>
      <c r="G21" s="155">
        <v>0.17749999999999999</v>
      </c>
      <c r="H21" s="155"/>
      <c r="I21" s="155">
        <f t="shared" si="0"/>
        <v>0.16249999999999998</v>
      </c>
      <c r="J21" s="155"/>
      <c r="K21" s="155"/>
      <c r="L21" s="155"/>
      <c r="M21" s="155"/>
      <c r="N21" s="155"/>
      <c r="O21" s="201"/>
      <c r="P21" s="78"/>
      <c r="Q21" s="78"/>
    </row>
    <row r="22" spans="1:19" s="49" customFormat="1" ht="1.5" customHeight="1">
      <c r="A22" s="36"/>
      <c r="B22" s="51"/>
      <c r="C22" s="51"/>
      <c r="D22" s="51"/>
      <c r="E22" s="48"/>
      <c r="F22" s="36"/>
      <c r="G22" s="26"/>
      <c r="H22" s="26"/>
      <c r="I22" s="26"/>
      <c r="J22" s="26"/>
      <c r="K22" s="26"/>
      <c r="L22" s="26"/>
      <c r="M22" s="26"/>
      <c r="N22" s="26"/>
      <c r="O22" s="22"/>
      <c r="P22" s="22"/>
      <c r="Q22" s="22"/>
      <c r="R22" s="36"/>
      <c r="S22" s="36"/>
    </row>
    <row r="23" spans="1:19" ht="13.5" customHeight="1">
      <c r="B23" s="255" t="s">
        <v>82</v>
      </c>
      <c r="C23" s="256"/>
      <c r="D23" s="257"/>
      <c r="E23" s="234" t="s">
        <v>20</v>
      </c>
      <c r="F23" s="46" t="s">
        <v>7</v>
      </c>
      <c r="G23" s="214">
        <v>0.14949999999999999</v>
      </c>
      <c r="H23" s="214"/>
      <c r="I23" s="214">
        <f>G23-1.5%</f>
        <v>0.13450000000000001</v>
      </c>
      <c r="J23" s="214"/>
      <c r="K23" s="208"/>
      <c r="L23" s="209"/>
      <c r="M23" s="209"/>
      <c r="N23" s="210"/>
      <c r="O23" s="199" t="s">
        <v>9</v>
      </c>
      <c r="P23" s="157" t="s">
        <v>10</v>
      </c>
      <c r="Q23" s="158"/>
    </row>
    <row r="24" spans="1:19" ht="13.5" customHeight="1">
      <c r="B24" s="261"/>
      <c r="C24" s="262"/>
      <c r="D24" s="263"/>
      <c r="E24" s="235"/>
      <c r="F24" s="46" t="s">
        <v>38</v>
      </c>
      <c r="G24" s="214">
        <v>0.1595</v>
      </c>
      <c r="H24" s="214"/>
      <c r="I24" s="214">
        <f>G24-1.5%</f>
        <v>0.14450000000000002</v>
      </c>
      <c r="J24" s="214"/>
      <c r="K24" s="211"/>
      <c r="L24" s="212"/>
      <c r="M24" s="212"/>
      <c r="N24" s="213"/>
      <c r="O24" s="215"/>
      <c r="P24" s="159"/>
      <c r="Q24" s="160"/>
    </row>
    <row r="25" spans="1:19" ht="1.5" customHeight="1">
      <c r="B25" s="29"/>
      <c r="C25" s="29"/>
      <c r="D25" s="29"/>
      <c r="E25" s="30"/>
      <c r="F25" s="31"/>
      <c r="G25" s="27"/>
      <c r="H25" s="27"/>
      <c r="I25" s="27"/>
      <c r="J25" s="27"/>
      <c r="K25" s="27"/>
      <c r="L25" s="27"/>
      <c r="M25" s="27"/>
      <c r="N25" s="27"/>
      <c r="O25" s="32"/>
      <c r="P25" s="32"/>
      <c r="Q25" s="32"/>
    </row>
    <row r="26" spans="1:19" s="4" customFormat="1" ht="19.5" customHeight="1">
      <c r="B26" s="282" t="s">
        <v>124</v>
      </c>
      <c r="C26" s="283"/>
      <c r="D26" s="284"/>
      <c r="E26" s="202" t="s">
        <v>20</v>
      </c>
      <c r="F26" s="5" t="s">
        <v>23</v>
      </c>
      <c r="G26" s="79">
        <v>0.154</v>
      </c>
      <c r="H26" s="80"/>
      <c r="I26" s="79">
        <f t="shared" ref="I26:I27" si="3">G26-1.5%</f>
        <v>0.13900000000000001</v>
      </c>
      <c r="J26" s="80"/>
      <c r="K26" s="216" t="s">
        <v>8</v>
      </c>
      <c r="L26" s="217"/>
      <c r="M26" s="217"/>
      <c r="N26" s="218"/>
      <c r="O26" s="174" t="s">
        <v>24</v>
      </c>
      <c r="P26" s="78" t="s">
        <v>14</v>
      </c>
      <c r="Q26" s="78"/>
    </row>
    <row r="27" spans="1:19" s="4" customFormat="1" ht="19.5" customHeight="1">
      <c r="B27" s="288"/>
      <c r="C27" s="289"/>
      <c r="D27" s="290"/>
      <c r="E27" s="203"/>
      <c r="F27" s="5" t="s">
        <v>25</v>
      </c>
      <c r="G27" s="79">
        <v>0.16400000000000001</v>
      </c>
      <c r="H27" s="80"/>
      <c r="I27" s="79">
        <f t="shared" si="3"/>
        <v>0.14900000000000002</v>
      </c>
      <c r="J27" s="80"/>
      <c r="K27" s="219"/>
      <c r="L27" s="220"/>
      <c r="M27" s="220"/>
      <c r="N27" s="221"/>
      <c r="O27" s="174"/>
      <c r="P27" s="78"/>
      <c r="Q27" s="78"/>
    </row>
    <row r="28" spans="1:19" ht="1.5" customHeight="1">
      <c r="B28" s="29"/>
      <c r="C28" s="29"/>
      <c r="D28" s="29"/>
      <c r="E28" s="30"/>
      <c r="F28" s="31"/>
      <c r="G28" s="27"/>
      <c r="H28" s="27"/>
      <c r="I28" s="27"/>
      <c r="J28" s="27"/>
      <c r="K28" s="27"/>
      <c r="L28" s="27"/>
      <c r="M28" s="27"/>
      <c r="N28" s="27"/>
      <c r="O28" s="32"/>
      <c r="P28" s="32"/>
      <c r="Q28" s="32"/>
    </row>
    <row r="29" spans="1:19" s="4" customFormat="1" ht="21" customHeight="1">
      <c r="B29" s="282" t="s">
        <v>87</v>
      </c>
      <c r="C29" s="283"/>
      <c r="D29" s="284"/>
      <c r="E29" s="202" t="s">
        <v>20</v>
      </c>
      <c r="F29" s="47" t="s">
        <v>7</v>
      </c>
      <c r="G29" s="204">
        <v>0.189</v>
      </c>
      <c r="H29" s="205"/>
      <c r="I29" s="204">
        <f t="shared" ref="I29:I30" si="4">G29-1.5%</f>
        <v>0.17399999999999999</v>
      </c>
      <c r="J29" s="205"/>
      <c r="K29" s="206">
        <f>G29+3%</f>
        <v>0.219</v>
      </c>
      <c r="L29" s="207"/>
      <c r="M29" s="206">
        <f t="shared" ref="M29:M30" si="5">K29-1.5%</f>
        <v>0.20400000000000001</v>
      </c>
      <c r="N29" s="207"/>
      <c r="O29" s="200" t="s">
        <v>9</v>
      </c>
      <c r="P29" s="78" t="s">
        <v>10</v>
      </c>
      <c r="Q29" s="78"/>
    </row>
    <row r="30" spans="1:19" s="4" customFormat="1" ht="21" customHeight="1">
      <c r="B30" s="288"/>
      <c r="C30" s="289"/>
      <c r="D30" s="290"/>
      <c r="E30" s="203"/>
      <c r="F30" s="47" t="s">
        <v>72</v>
      </c>
      <c r="G30" s="204">
        <v>0.19700000000000001</v>
      </c>
      <c r="H30" s="205"/>
      <c r="I30" s="204">
        <f t="shared" si="4"/>
        <v>0.182</v>
      </c>
      <c r="J30" s="205"/>
      <c r="K30" s="206">
        <f t="shared" ref="K30:K35" si="6">G30+3%</f>
        <v>0.22700000000000001</v>
      </c>
      <c r="L30" s="207"/>
      <c r="M30" s="206">
        <f t="shared" si="5"/>
        <v>0.21200000000000002</v>
      </c>
      <c r="N30" s="207"/>
      <c r="O30" s="200"/>
      <c r="P30" s="78"/>
      <c r="Q30" s="78"/>
    </row>
    <row r="31" spans="1:19" s="4" customFormat="1" ht="14.25" customHeight="1">
      <c r="B31" s="282" t="s">
        <v>115</v>
      </c>
      <c r="C31" s="283"/>
      <c r="D31" s="284"/>
      <c r="E31" s="202" t="s">
        <v>20</v>
      </c>
      <c r="F31" s="5" t="s">
        <v>7</v>
      </c>
      <c r="G31" s="79">
        <v>0.16900000000000001</v>
      </c>
      <c r="H31" s="80"/>
      <c r="I31" s="79">
        <f>G31-2%</f>
        <v>0.14900000000000002</v>
      </c>
      <c r="J31" s="80"/>
      <c r="K31" s="175">
        <f t="shared" ref="K31:K33" si="7">G31+3%</f>
        <v>0.19900000000000001</v>
      </c>
      <c r="L31" s="176"/>
      <c r="M31" s="175">
        <f>I31+3%</f>
        <v>0.17900000000000002</v>
      </c>
      <c r="N31" s="176"/>
      <c r="O31" s="195" t="s">
        <v>9</v>
      </c>
      <c r="P31" s="157" t="s">
        <v>10</v>
      </c>
      <c r="Q31" s="158"/>
    </row>
    <row r="32" spans="1:19" s="4" customFormat="1" ht="14.25" customHeight="1">
      <c r="B32" s="285"/>
      <c r="C32" s="286"/>
      <c r="D32" s="287"/>
      <c r="E32" s="309"/>
      <c r="F32" s="5" t="s">
        <v>21</v>
      </c>
      <c r="G32" s="79">
        <v>0.189</v>
      </c>
      <c r="H32" s="80"/>
      <c r="I32" s="79">
        <f t="shared" ref="I32:I33" si="8">G32-2%</f>
        <v>0.16900000000000001</v>
      </c>
      <c r="J32" s="80"/>
      <c r="K32" s="175">
        <f t="shared" si="7"/>
        <v>0.219</v>
      </c>
      <c r="L32" s="176"/>
      <c r="M32" s="175">
        <f t="shared" ref="M32:M33" si="9">I32+3%</f>
        <v>0.19900000000000001</v>
      </c>
      <c r="N32" s="176"/>
      <c r="O32" s="196"/>
      <c r="P32" s="192"/>
      <c r="Q32" s="193"/>
    </row>
    <row r="33" spans="1:20" s="4" customFormat="1" ht="14.25" customHeight="1">
      <c r="B33" s="288"/>
      <c r="C33" s="289"/>
      <c r="D33" s="290"/>
      <c r="E33" s="203"/>
      <c r="F33" s="5" t="s">
        <v>73</v>
      </c>
      <c r="G33" s="79">
        <v>0.20899999999999999</v>
      </c>
      <c r="H33" s="80"/>
      <c r="I33" s="79">
        <f t="shared" si="8"/>
        <v>0.189</v>
      </c>
      <c r="J33" s="80"/>
      <c r="K33" s="175">
        <f t="shared" si="7"/>
        <v>0.23899999999999999</v>
      </c>
      <c r="L33" s="176"/>
      <c r="M33" s="175">
        <f t="shared" si="9"/>
        <v>0.219</v>
      </c>
      <c r="N33" s="176"/>
      <c r="O33" s="197"/>
      <c r="P33" s="159"/>
      <c r="Q33" s="160"/>
    </row>
    <row r="34" spans="1:20" s="4" customFormat="1" ht="2.25" customHeight="1">
      <c r="A34" s="1"/>
      <c r="B34" s="29"/>
      <c r="C34" s="29"/>
      <c r="D34" s="29"/>
      <c r="E34" s="30"/>
      <c r="F34" s="31"/>
      <c r="G34" s="27"/>
      <c r="H34" s="27"/>
      <c r="I34" s="27"/>
      <c r="J34" s="27"/>
      <c r="K34" s="27"/>
      <c r="L34" s="27"/>
      <c r="M34" s="27"/>
      <c r="N34" s="27"/>
      <c r="O34" s="32"/>
      <c r="P34" s="32"/>
      <c r="Q34" s="32"/>
      <c r="R34" s="1"/>
      <c r="S34" s="1"/>
      <c r="T34" s="1"/>
    </row>
    <row r="35" spans="1:20" s="4" customFormat="1" ht="17.25" customHeight="1">
      <c r="B35" s="282" t="s">
        <v>52</v>
      </c>
      <c r="C35" s="283"/>
      <c r="D35" s="284"/>
      <c r="E35" s="174" t="s">
        <v>20</v>
      </c>
      <c r="F35" s="308" t="s">
        <v>51</v>
      </c>
      <c r="G35" s="236">
        <v>0.16900000000000001</v>
      </c>
      <c r="H35" s="236"/>
      <c r="I35" s="236">
        <f>G35-2%</f>
        <v>0.14900000000000002</v>
      </c>
      <c r="J35" s="236"/>
      <c r="K35" s="177">
        <f t="shared" si="6"/>
        <v>0.19900000000000001</v>
      </c>
      <c r="L35" s="177"/>
      <c r="M35" s="177">
        <f>I35+3%</f>
        <v>0.17900000000000002</v>
      </c>
      <c r="N35" s="177"/>
      <c r="O35" s="183" t="s">
        <v>9</v>
      </c>
      <c r="P35" s="78" t="s">
        <v>10</v>
      </c>
      <c r="Q35" s="78"/>
    </row>
    <row r="36" spans="1:20" s="4" customFormat="1" ht="17.25" customHeight="1">
      <c r="B36" s="285"/>
      <c r="C36" s="286"/>
      <c r="D36" s="287"/>
      <c r="E36" s="174"/>
      <c r="F36" s="308"/>
      <c r="G36" s="236"/>
      <c r="H36" s="236"/>
      <c r="I36" s="236"/>
      <c r="J36" s="236"/>
      <c r="K36" s="177"/>
      <c r="L36" s="177"/>
      <c r="M36" s="177"/>
      <c r="N36" s="177"/>
      <c r="O36" s="183"/>
      <c r="P36" s="78"/>
      <c r="Q36" s="78"/>
    </row>
    <row r="37" spans="1:20" s="4" customFormat="1" ht="17.25" customHeight="1">
      <c r="B37" s="288"/>
      <c r="C37" s="289"/>
      <c r="D37" s="290"/>
      <c r="E37" s="174"/>
      <c r="F37" s="308"/>
      <c r="G37" s="236"/>
      <c r="H37" s="236"/>
      <c r="I37" s="236"/>
      <c r="J37" s="236"/>
      <c r="K37" s="177"/>
      <c r="L37" s="177"/>
      <c r="M37" s="177"/>
      <c r="N37" s="177"/>
      <c r="O37" s="183"/>
      <c r="P37" s="78"/>
      <c r="Q37" s="78"/>
    </row>
    <row r="38" spans="1:20" s="4" customFormat="1" ht="2.25" customHeight="1">
      <c r="B38" s="20"/>
      <c r="C38" s="20"/>
      <c r="D38" s="20"/>
      <c r="E38" s="20"/>
      <c r="F38" s="21"/>
      <c r="G38" s="18"/>
      <c r="H38" s="18"/>
      <c r="I38" s="18"/>
      <c r="J38" s="18"/>
      <c r="K38" s="19"/>
      <c r="L38" s="19"/>
      <c r="M38" s="19"/>
      <c r="N38" s="19"/>
      <c r="O38" s="22"/>
      <c r="P38" s="22"/>
      <c r="Q38" s="22"/>
    </row>
    <row r="39" spans="1:20" ht="18" customHeight="1">
      <c r="B39" s="191" t="s">
        <v>106</v>
      </c>
      <c r="C39" s="191"/>
      <c r="D39" s="317" t="s">
        <v>107</v>
      </c>
      <c r="E39" s="317" t="s">
        <v>20</v>
      </c>
      <c r="F39" s="67" t="s">
        <v>7</v>
      </c>
      <c r="G39" s="170">
        <v>0.16950000000000001</v>
      </c>
      <c r="H39" s="170"/>
      <c r="I39" s="170">
        <f>G39-1.5%</f>
        <v>0.15450000000000003</v>
      </c>
      <c r="J39" s="170"/>
      <c r="K39" s="188" t="s">
        <v>8</v>
      </c>
      <c r="L39" s="188"/>
      <c r="M39" s="188" t="s">
        <v>8</v>
      </c>
      <c r="N39" s="188"/>
      <c r="O39" s="180" t="s">
        <v>9</v>
      </c>
      <c r="P39" s="180" t="s">
        <v>10</v>
      </c>
      <c r="Q39" s="180"/>
    </row>
    <row r="40" spans="1:20" ht="18" customHeight="1">
      <c r="B40" s="191"/>
      <c r="C40" s="191"/>
      <c r="D40" s="317"/>
      <c r="E40" s="317"/>
      <c r="F40" s="67" t="s">
        <v>38</v>
      </c>
      <c r="G40" s="170">
        <v>0.17949999999999999</v>
      </c>
      <c r="H40" s="170"/>
      <c r="I40" s="170">
        <f>G40-1.5%</f>
        <v>0.16449999999999998</v>
      </c>
      <c r="J40" s="170"/>
      <c r="K40" s="188"/>
      <c r="L40" s="188"/>
      <c r="M40" s="188"/>
      <c r="N40" s="188"/>
      <c r="O40" s="180"/>
      <c r="P40" s="180"/>
      <c r="Q40" s="180"/>
    </row>
    <row r="41" spans="1:20" ht="18" customHeight="1">
      <c r="B41" s="191"/>
      <c r="C41" s="191"/>
      <c r="D41" s="317" t="s">
        <v>108</v>
      </c>
      <c r="E41" s="317"/>
      <c r="F41" s="67" t="s">
        <v>7</v>
      </c>
      <c r="G41" s="170">
        <v>0.1595</v>
      </c>
      <c r="H41" s="170"/>
      <c r="I41" s="170">
        <f>G41-1.5%</f>
        <v>0.14450000000000002</v>
      </c>
      <c r="J41" s="170"/>
      <c r="K41" s="188"/>
      <c r="L41" s="188"/>
      <c r="M41" s="188"/>
      <c r="N41" s="188"/>
      <c r="O41" s="180"/>
      <c r="P41" s="180"/>
      <c r="Q41" s="180"/>
    </row>
    <row r="42" spans="1:20" ht="18.75" customHeight="1">
      <c r="B42" s="191"/>
      <c r="C42" s="191"/>
      <c r="D42" s="317"/>
      <c r="E42" s="317"/>
      <c r="F42" s="67" t="s">
        <v>38</v>
      </c>
      <c r="G42" s="170">
        <v>0.16950000000000001</v>
      </c>
      <c r="H42" s="170"/>
      <c r="I42" s="170">
        <f>G42-1.5%</f>
        <v>0.15450000000000003</v>
      </c>
      <c r="J42" s="170"/>
      <c r="K42" s="188"/>
      <c r="L42" s="188"/>
      <c r="M42" s="188"/>
      <c r="N42" s="188"/>
      <c r="O42" s="180"/>
      <c r="P42" s="180"/>
      <c r="Q42" s="180"/>
    </row>
    <row r="43" spans="1:20" ht="3.75" customHeight="1">
      <c r="A43" s="58"/>
      <c r="B43" s="20"/>
      <c r="C43" s="57"/>
      <c r="D43" s="57"/>
      <c r="E43" s="59"/>
      <c r="F43" s="60"/>
      <c r="G43" s="61"/>
      <c r="H43" s="61"/>
      <c r="I43" s="62"/>
      <c r="J43" s="62"/>
      <c r="K43" s="19"/>
      <c r="L43" s="19"/>
      <c r="M43" s="19"/>
      <c r="N43" s="19"/>
      <c r="O43" s="22"/>
      <c r="P43" s="22"/>
      <c r="Q43" s="22"/>
    </row>
    <row r="44" spans="1:20" ht="12" customHeight="1">
      <c r="B44" s="81" t="s">
        <v>0</v>
      </c>
      <c r="C44" s="82"/>
      <c r="D44" s="83"/>
      <c r="E44" s="87" t="s">
        <v>1</v>
      </c>
      <c r="F44" s="88" t="s">
        <v>2</v>
      </c>
      <c r="G44" s="106" t="s">
        <v>17</v>
      </c>
      <c r="H44" s="106"/>
      <c r="I44" s="106"/>
      <c r="J44" s="106"/>
      <c r="K44" s="87" t="s">
        <v>118</v>
      </c>
      <c r="L44" s="87"/>
      <c r="M44" s="87"/>
      <c r="N44" s="87"/>
      <c r="O44" s="87" t="s">
        <v>3</v>
      </c>
      <c r="P44" s="87" t="s">
        <v>4</v>
      </c>
      <c r="Q44" s="87"/>
    </row>
    <row r="45" spans="1:20" ht="44.25" customHeight="1">
      <c r="B45" s="84"/>
      <c r="C45" s="85"/>
      <c r="D45" s="86"/>
      <c r="E45" s="87"/>
      <c r="F45" s="88"/>
      <c r="G45" s="72" t="s">
        <v>113</v>
      </c>
      <c r="H45" s="72" t="s">
        <v>114</v>
      </c>
      <c r="I45" s="107" t="s">
        <v>122</v>
      </c>
      <c r="J45" s="107"/>
      <c r="K45" s="87"/>
      <c r="L45" s="87"/>
      <c r="M45" s="87"/>
      <c r="N45" s="87"/>
      <c r="O45" s="87"/>
      <c r="P45" s="87"/>
      <c r="Q45" s="87"/>
    </row>
    <row r="46" spans="1:20" ht="32.25" customHeight="1">
      <c r="B46" s="174" t="s">
        <v>128</v>
      </c>
      <c r="C46" s="174"/>
      <c r="D46" s="174"/>
      <c r="E46" s="171" t="s">
        <v>20</v>
      </c>
      <c r="F46" s="67" t="s">
        <v>35</v>
      </c>
      <c r="G46" s="77">
        <v>0.1399</v>
      </c>
      <c r="H46" s="77">
        <v>0.1249</v>
      </c>
      <c r="I46" s="168">
        <v>0.1149</v>
      </c>
      <c r="J46" s="168"/>
      <c r="K46" s="364" t="s">
        <v>125</v>
      </c>
      <c r="L46" s="364"/>
      <c r="M46" s="364"/>
      <c r="N46" s="364"/>
      <c r="O46" s="201" t="s">
        <v>9</v>
      </c>
      <c r="P46" s="365">
        <v>4900000</v>
      </c>
      <c r="Q46" s="171"/>
    </row>
    <row r="47" spans="1:20" ht="32.25" customHeight="1">
      <c r="B47" s="174"/>
      <c r="C47" s="174"/>
      <c r="D47" s="174"/>
      <c r="E47" s="171"/>
      <c r="F47" s="67" t="s">
        <v>117</v>
      </c>
      <c r="G47" s="77">
        <v>0.14990000000000001</v>
      </c>
      <c r="H47" s="77">
        <v>0.13489999999999999</v>
      </c>
      <c r="I47" s="168">
        <v>0.1249</v>
      </c>
      <c r="J47" s="168"/>
      <c r="K47" s="364"/>
      <c r="L47" s="364"/>
      <c r="M47" s="364"/>
      <c r="N47" s="364"/>
      <c r="O47" s="201"/>
      <c r="P47" s="171"/>
      <c r="Q47" s="171"/>
    </row>
    <row r="48" spans="1:20" s="36" customFormat="1" ht="3" customHeight="1">
      <c r="B48" s="69"/>
      <c r="C48" s="69"/>
      <c r="D48" s="69"/>
      <c r="E48" s="70"/>
      <c r="F48" s="73"/>
      <c r="G48" s="74"/>
      <c r="H48" s="74"/>
      <c r="I48" s="71"/>
      <c r="J48" s="71"/>
      <c r="K48" s="71"/>
      <c r="L48" s="71"/>
      <c r="M48" s="71"/>
      <c r="N48" s="71"/>
      <c r="O48" s="70"/>
      <c r="P48" s="70"/>
      <c r="Q48" s="70"/>
    </row>
    <row r="49" spans="1:19" s="4" customFormat="1" ht="12" customHeight="1">
      <c r="B49" s="81" t="s">
        <v>0</v>
      </c>
      <c r="C49" s="82"/>
      <c r="D49" s="83"/>
      <c r="E49" s="87" t="s">
        <v>1</v>
      </c>
      <c r="F49" s="88" t="s">
        <v>2</v>
      </c>
      <c r="G49" s="99" t="s">
        <v>71</v>
      </c>
      <c r="H49" s="100"/>
      <c r="I49" s="106" t="s">
        <v>64</v>
      </c>
      <c r="J49" s="106"/>
      <c r="K49" s="106"/>
      <c r="L49" s="106"/>
      <c r="M49" s="106"/>
      <c r="N49" s="106"/>
      <c r="O49" s="87" t="s">
        <v>3</v>
      </c>
      <c r="P49" s="87" t="s">
        <v>4</v>
      </c>
      <c r="Q49" s="87"/>
    </row>
    <row r="50" spans="1:19" s="4" customFormat="1" ht="26.25" customHeight="1">
      <c r="B50" s="84"/>
      <c r="C50" s="85"/>
      <c r="D50" s="86"/>
      <c r="E50" s="87"/>
      <c r="F50" s="88"/>
      <c r="G50" s="102"/>
      <c r="H50" s="103"/>
      <c r="I50" s="106"/>
      <c r="J50" s="106"/>
      <c r="K50" s="106"/>
      <c r="L50" s="106"/>
      <c r="M50" s="106"/>
      <c r="N50" s="106"/>
      <c r="O50" s="87"/>
      <c r="P50" s="87"/>
      <c r="Q50" s="87"/>
    </row>
    <row r="51" spans="1:19" ht="12.75" customHeight="1">
      <c r="B51" s="330" t="s">
        <v>93</v>
      </c>
      <c r="C51" s="358"/>
      <c r="D51" s="331"/>
      <c r="E51" s="171" t="s">
        <v>20</v>
      </c>
      <c r="F51" s="154" t="s">
        <v>7</v>
      </c>
      <c r="G51" s="155" t="s">
        <v>62</v>
      </c>
      <c r="H51" s="155"/>
      <c r="I51" s="155" t="s">
        <v>74</v>
      </c>
      <c r="J51" s="155"/>
      <c r="K51" s="155"/>
      <c r="L51" s="155"/>
      <c r="M51" s="155"/>
      <c r="N51" s="155"/>
      <c r="O51" s="183">
        <v>60</v>
      </c>
      <c r="P51" s="157" t="s">
        <v>10</v>
      </c>
      <c r="Q51" s="158"/>
    </row>
    <row r="52" spans="1:19" ht="12.75" customHeight="1">
      <c r="B52" s="359"/>
      <c r="C52" s="360"/>
      <c r="D52" s="361"/>
      <c r="E52" s="171"/>
      <c r="F52" s="154"/>
      <c r="G52" s="155" t="s">
        <v>63</v>
      </c>
      <c r="H52" s="155"/>
      <c r="I52" s="155" t="s">
        <v>65</v>
      </c>
      <c r="J52" s="155"/>
      <c r="K52" s="155"/>
      <c r="L52" s="155"/>
      <c r="M52" s="155"/>
      <c r="N52" s="155"/>
      <c r="O52" s="183"/>
      <c r="P52" s="159"/>
      <c r="Q52" s="160"/>
    </row>
    <row r="53" spans="1:19" ht="157.5" customHeight="1">
      <c r="B53" s="332"/>
      <c r="C53" s="362"/>
      <c r="D53" s="333"/>
      <c r="E53" s="181" t="s">
        <v>129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" t="s">
        <v>53</v>
      </c>
    </row>
    <row r="54" spans="1:19" ht="24.75" customHeight="1">
      <c r="B54" s="330" t="s">
        <v>94</v>
      </c>
      <c r="C54" s="358"/>
      <c r="D54" s="331"/>
      <c r="E54" s="23" t="s">
        <v>20</v>
      </c>
      <c r="F54" s="24" t="s">
        <v>7</v>
      </c>
      <c r="G54" s="155" t="s">
        <v>62</v>
      </c>
      <c r="H54" s="155"/>
      <c r="I54" s="155" t="s">
        <v>74</v>
      </c>
      <c r="J54" s="155"/>
      <c r="K54" s="155"/>
      <c r="L54" s="155"/>
      <c r="M54" s="155"/>
      <c r="N54" s="155"/>
      <c r="O54" s="25" t="s">
        <v>34</v>
      </c>
      <c r="P54" s="157" t="s">
        <v>10</v>
      </c>
      <c r="Q54" s="158"/>
    </row>
    <row r="55" spans="1:19" ht="107.25" customHeight="1">
      <c r="B55" s="332"/>
      <c r="C55" s="362"/>
      <c r="D55" s="333"/>
      <c r="E55" s="181" t="s">
        <v>79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" t="s">
        <v>53</v>
      </c>
    </row>
    <row r="56" spans="1:19" s="4" customFormat="1" ht="2.25" customHeight="1">
      <c r="A56" s="42"/>
      <c r="B56" s="38"/>
      <c r="C56" s="38"/>
      <c r="D56" s="38"/>
      <c r="E56" s="39"/>
      <c r="F56" s="40"/>
      <c r="G56" s="41"/>
      <c r="H56" s="41"/>
      <c r="I56" s="41"/>
      <c r="J56" s="41"/>
      <c r="K56" s="28"/>
      <c r="L56" s="28"/>
      <c r="M56" s="28"/>
      <c r="N56" s="28"/>
      <c r="O56" s="43"/>
      <c r="P56" s="43"/>
      <c r="Q56" s="43"/>
      <c r="R56" s="42"/>
    </row>
    <row r="57" spans="1:19" ht="16.5" customHeight="1">
      <c r="B57" s="81" t="s">
        <v>0</v>
      </c>
      <c r="C57" s="82"/>
      <c r="D57" s="83"/>
      <c r="E57" s="87" t="s">
        <v>1</v>
      </c>
      <c r="F57" s="88" t="s">
        <v>2</v>
      </c>
      <c r="G57" s="89" t="s">
        <v>18</v>
      </c>
      <c r="H57" s="166"/>
      <c r="I57" s="166"/>
      <c r="J57" s="166"/>
      <c r="K57" s="166"/>
      <c r="L57" s="166"/>
      <c r="M57" s="166"/>
      <c r="N57" s="167"/>
      <c r="O57" s="87" t="s">
        <v>3</v>
      </c>
      <c r="P57" s="87" t="s">
        <v>4</v>
      </c>
      <c r="Q57" s="87"/>
    </row>
    <row r="58" spans="1:19" ht="19.5" customHeight="1">
      <c r="B58" s="84"/>
      <c r="C58" s="85"/>
      <c r="D58" s="86"/>
      <c r="E58" s="182"/>
      <c r="F58" s="224"/>
      <c r="G58" s="184" t="s">
        <v>48</v>
      </c>
      <c r="H58" s="185"/>
      <c r="I58" s="185"/>
      <c r="J58" s="186"/>
      <c r="K58" s="184" t="s">
        <v>76</v>
      </c>
      <c r="L58" s="185"/>
      <c r="M58" s="185"/>
      <c r="N58" s="186"/>
      <c r="O58" s="182"/>
      <c r="P58" s="182"/>
      <c r="Q58" s="182"/>
    </row>
    <row r="59" spans="1:19" ht="28.5" customHeight="1">
      <c r="B59" s="328" t="s">
        <v>83</v>
      </c>
      <c r="C59" s="363"/>
      <c r="D59" s="329"/>
      <c r="E59" s="50" t="s">
        <v>20</v>
      </c>
      <c r="F59" s="44" t="s">
        <v>37</v>
      </c>
      <c r="G59" s="170">
        <v>0.1825</v>
      </c>
      <c r="H59" s="170"/>
      <c r="I59" s="170"/>
      <c r="J59" s="170"/>
      <c r="K59" s="168">
        <f>G59-1.5%</f>
        <v>0.16749999999999998</v>
      </c>
      <c r="L59" s="169"/>
      <c r="M59" s="169"/>
      <c r="N59" s="169"/>
      <c r="O59" s="45" t="s">
        <v>24</v>
      </c>
      <c r="P59" s="172">
        <v>4900000</v>
      </c>
      <c r="Q59" s="173"/>
    </row>
    <row r="60" spans="1:19" s="49" customFormat="1" ht="1.5" customHeight="1">
      <c r="A60" s="36"/>
      <c r="B60" s="65"/>
      <c r="C60" s="65"/>
      <c r="D60" s="65"/>
      <c r="E60" s="66"/>
      <c r="F60" s="36"/>
      <c r="G60" s="26"/>
      <c r="H60" s="26"/>
      <c r="I60" s="26"/>
      <c r="J60" s="26"/>
      <c r="K60" s="26"/>
      <c r="L60" s="26"/>
      <c r="M60" s="26"/>
      <c r="N60" s="26"/>
      <c r="O60" s="22"/>
      <c r="P60" s="22"/>
      <c r="Q60" s="22"/>
      <c r="R60" s="36"/>
      <c r="S60" s="36"/>
    </row>
    <row r="61" spans="1:19" ht="15" customHeight="1">
      <c r="B61" s="189" t="s">
        <v>70</v>
      </c>
      <c r="C61" s="189"/>
      <c r="D61" s="189"/>
      <c r="E61" s="189"/>
      <c r="F61" s="189"/>
      <c r="G61" s="189"/>
      <c r="H61" s="189"/>
      <c r="I61" s="189"/>
      <c r="J61" s="189"/>
      <c r="K61" s="190"/>
      <c r="L61" s="190"/>
      <c r="M61" s="190"/>
      <c r="N61" s="190"/>
      <c r="O61" s="190"/>
      <c r="P61" s="190"/>
      <c r="Q61" s="190"/>
    </row>
    <row r="62" spans="1:19" ht="14.25" customHeight="1">
      <c r="B62" s="81" t="s">
        <v>0</v>
      </c>
      <c r="C62" s="82"/>
      <c r="D62" s="83"/>
      <c r="E62" s="87" t="s">
        <v>1</v>
      </c>
      <c r="F62" s="88" t="s">
        <v>2</v>
      </c>
      <c r="G62" s="89" t="s">
        <v>17</v>
      </c>
      <c r="H62" s="90"/>
      <c r="I62" s="90"/>
      <c r="J62" s="91"/>
      <c r="K62" s="89" t="s">
        <v>18</v>
      </c>
      <c r="L62" s="90"/>
      <c r="M62" s="90"/>
      <c r="N62" s="91"/>
      <c r="O62" s="87" t="s">
        <v>3</v>
      </c>
      <c r="P62" s="87" t="s">
        <v>4</v>
      </c>
      <c r="Q62" s="87"/>
    </row>
    <row r="63" spans="1:19" ht="22.5" customHeight="1">
      <c r="B63" s="84"/>
      <c r="C63" s="85"/>
      <c r="D63" s="86"/>
      <c r="E63" s="87"/>
      <c r="F63" s="88"/>
      <c r="G63" s="97" t="s">
        <v>66</v>
      </c>
      <c r="H63" s="98"/>
      <c r="I63" s="97" t="s">
        <v>76</v>
      </c>
      <c r="J63" s="98"/>
      <c r="K63" s="97" t="s">
        <v>66</v>
      </c>
      <c r="L63" s="98"/>
      <c r="M63" s="97" t="s">
        <v>76</v>
      </c>
      <c r="N63" s="98"/>
      <c r="O63" s="87"/>
      <c r="P63" s="87"/>
      <c r="Q63" s="87"/>
    </row>
    <row r="64" spans="1:19" ht="21.75" customHeight="1">
      <c r="B64" s="291" t="s">
        <v>99</v>
      </c>
      <c r="C64" s="324" t="s">
        <v>13</v>
      </c>
      <c r="D64" s="325"/>
      <c r="E64" s="9" t="s">
        <v>19</v>
      </c>
      <c r="F64" s="11" t="s">
        <v>7</v>
      </c>
      <c r="G64" s="155">
        <v>0.16700000000000001</v>
      </c>
      <c r="H64" s="155"/>
      <c r="I64" s="155">
        <f t="shared" ref="I64:I69" si="10">G64-1.5%</f>
        <v>0.15200000000000002</v>
      </c>
      <c r="J64" s="155"/>
      <c r="K64" s="298" t="s">
        <v>8</v>
      </c>
      <c r="L64" s="299"/>
      <c r="M64" s="299"/>
      <c r="N64" s="300"/>
      <c r="O64" s="201" t="s">
        <v>9</v>
      </c>
      <c r="P64" s="157" t="s">
        <v>14</v>
      </c>
      <c r="Q64" s="158"/>
    </row>
    <row r="65" spans="1:20" ht="21.75" customHeight="1">
      <c r="B65" s="292"/>
      <c r="C65" s="326"/>
      <c r="D65" s="327"/>
      <c r="E65" s="9" t="s">
        <v>6</v>
      </c>
      <c r="F65" s="11" t="s">
        <v>11</v>
      </c>
      <c r="G65" s="155">
        <f>G64+1%</f>
        <v>0.17700000000000002</v>
      </c>
      <c r="H65" s="155"/>
      <c r="I65" s="155">
        <f t="shared" si="10"/>
        <v>0.16200000000000003</v>
      </c>
      <c r="J65" s="155"/>
      <c r="K65" s="301"/>
      <c r="L65" s="302"/>
      <c r="M65" s="302"/>
      <c r="N65" s="303"/>
      <c r="O65" s="201"/>
      <c r="P65" s="192"/>
      <c r="Q65" s="193"/>
    </row>
    <row r="66" spans="1:20" ht="23.25" customHeight="1">
      <c r="B66" s="292"/>
      <c r="C66" s="342" t="s">
        <v>15</v>
      </c>
      <c r="D66" s="343"/>
      <c r="E66" s="63" t="s">
        <v>19</v>
      </c>
      <c r="F66" s="64" t="s">
        <v>7</v>
      </c>
      <c r="G66" s="187">
        <v>0.187</v>
      </c>
      <c r="H66" s="187"/>
      <c r="I66" s="187">
        <f>G66-1.5%</f>
        <v>0.17199999999999999</v>
      </c>
      <c r="J66" s="187"/>
      <c r="K66" s="187">
        <f>G66+3%</f>
        <v>0.217</v>
      </c>
      <c r="L66" s="187"/>
      <c r="M66" s="187">
        <f>K66-1.5%</f>
        <v>0.20200000000000001</v>
      </c>
      <c r="N66" s="187"/>
      <c r="O66" s="201"/>
      <c r="P66" s="192"/>
      <c r="Q66" s="193"/>
    </row>
    <row r="67" spans="1:20" ht="23.25" customHeight="1">
      <c r="B67" s="292"/>
      <c r="C67" s="344"/>
      <c r="D67" s="345"/>
      <c r="E67" s="63" t="s">
        <v>6</v>
      </c>
      <c r="F67" s="64" t="s">
        <v>11</v>
      </c>
      <c r="G67" s="187">
        <v>0.19700000000000001</v>
      </c>
      <c r="H67" s="187"/>
      <c r="I67" s="187">
        <f t="shared" si="10"/>
        <v>0.182</v>
      </c>
      <c r="J67" s="187"/>
      <c r="K67" s="187">
        <f t="shared" ref="K67" si="11">G67+3%</f>
        <v>0.22700000000000001</v>
      </c>
      <c r="L67" s="187"/>
      <c r="M67" s="187">
        <f t="shared" ref="M67" si="12">K67-1.5%</f>
        <v>0.21200000000000002</v>
      </c>
      <c r="N67" s="187"/>
      <c r="O67" s="201"/>
      <c r="P67" s="192"/>
      <c r="Q67" s="193"/>
    </row>
    <row r="68" spans="1:20" ht="53.25" customHeight="1">
      <c r="B68" s="292"/>
      <c r="C68" s="255" t="s">
        <v>84</v>
      </c>
      <c r="D68" s="257"/>
      <c r="E68" s="8" t="s">
        <v>19</v>
      </c>
      <c r="F68" s="10" t="s">
        <v>7</v>
      </c>
      <c r="G68" s="297">
        <f>G64-1%</f>
        <v>0.157</v>
      </c>
      <c r="H68" s="297"/>
      <c r="I68" s="297">
        <f t="shared" si="10"/>
        <v>0.14200000000000002</v>
      </c>
      <c r="J68" s="297"/>
      <c r="K68" s="298" t="s">
        <v>8</v>
      </c>
      <c r="L68" s="299"/>
      <c r="M68" s="299"/>
      <c r="N68" s="300"/>
      <c r="O68" s="198" t="s">
        <v>9</v>
      </c>
      <c r="P68" s="118" t="s">
        <v>14</v>
      </c>
      <c r="Q68" s="118"/>
    </row>
    <row r="69" spans="1:20" ht="53.25" customHeight="1">
      <c r="B69" s="293"/>
      <c r="C69" s="261"/>
      <c r="D69" s="263"/>
      <c r="E69" s="8" t="s">
        <v>6</v>
      </c>
      <c r="F69" s="10" t="s">
        <v>11</v>
      </c>
      <c r="G69" s="297">
        <f>G68+1%</f>
        <v>0.16700000000000001</v>
      </c>
      <c r="H69" s="297"/>
      <c r="I69" s="297">
        <f t="shared" si="10"/>
        <v>0.15200000000000002</v>
      </c>
      <c r="J69" s="297"/>
      <c r="K69" s="301"/>
      <c r="L69" s="302"/>
      <c r="M69" s="302"/>
      <c r="N69" s="303"/>
      <c r="O69" s="198"/>
      <c r="P69" s="118"/>
      <c r="Q69" s="118"/>
    </row>
    <row r="70" spans="1:20" ht="2.25" customHeight="1">
      <c r="A70" s="36"/>
      <c r="B70" s="30"/>
      <c r="C70" s="30"/>
      <c r="D70" s="30"/>
      <c r="E70" s="33"/>
      <c r="F70" s="34"/>
      <c r="G70" s="35"/>
      <c r="H70" s="35"/>
      <c r="I70" s="35"/>
      <c r="J70" s="35"/>
      <c r="K70" s="27"/>
      <c r="L70" s="27"/>
      <c r="M70" s="27"/>
      <c r="N70" s="27"/>
      <c r="O70" s="37"/>
      <c r="P70" s="37"/>
      <c r="Q70" s="37"/>
      <c r="R70" s="36"/>
      <c r="S70" s="36"/>
      <c r="T70" s="36"/>
    </row>
    <row r="71" spans="1:20" s="4" customFormat="1" ht="27.75" customHeight="1">
      <c r="B71" s="282" t="s">
        <v>88</v>
      </c>
      <c r="C71" s="283"/>
      <c r="D71" s="284"/>
      <c r="E71" s="23" t="s">
        <v>19</v>
      </c>
      <c r="F71" s="24" t="s">
        <v>7</v>
      </c>
      <c r="G71" s="155">
        <v>0.17200000000000001</v>
      </c>
      <c r="H71" s="155"/>
      <c r="I71" s="155">
        <v>0.15700000000000003</v>
      </c>
      <c r="J71" s="155"/>
      <c r="K71" s="155">
        <v>0.20200000000000001</v>
      </c>
      <c r="L71" s="155"/>
      <c r="M71" s="155">
        <v>0.18700000000000003</v>
      </c>
      <c r="N71" s="155"/>
      <c r="O71" s="199" t="s">
        <v>9</v>
      </c>
      <c r="P71" s="118" t="s">
        <v>14</v>
      </c>
      <c r="Q71" s="118"/>
    </row>
    <row r="72" spans="1:20" s="4" customFormat="1" ht="23.25" customHeight="1">
      <c r="B72" s="288"/>
      <c r="C72" s="289"/>
      <c r="D72" s="290"/>
      <c r="E72" s="23" t="s">
        <v>6</v>
      </c>
      <c r="F72" s="24" t="s">
        <v>11</v>
      </c>
      <c r="G72" s="155">
        <v>0.18200000000000002</v>
      </c>
      <c r="H72" s="155"/>
      <c r="I72" s="155">
        <v>0.16700000000000004</v>
      </c>
      <c r="J72" s="155"/>
      <c r="K72" s="155">
        <v>0.21200000000000002</v>
      </c>
      <c r="L72" s="155"/>
      <c r="M72" s="155">
        <v>0.19700000000000004</v>
      </c>
      <c r="N72" s="155"/>
      <c r="O72" s="200"/>
      <c r="P72" s="118"/>
      <c r="Q72" s="118"/>
    </row>
    <row r="73" spans="1:20" ht="1.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20" ht="10.5" customHeight="1">
      <c r="B74" s="92" t="s">
        <v>36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5" spans="1:20" ht="9.75" customHeight="1">
      <c r="B75" s="81" t="s">
        <v>0</v>
      </c>
      <c r="C75" s="82"/>
      <c r="D75" s="83"/>
      <c r="E75" s="87" t="s">
        <v>1</v>
      </c>
      <c r="F75" s="88" t="s">
        <v>2</v>
      </c>
      <c r="G75" s="89" t="s">
        <v>17</v>
      </c>
      <c r="H75" s="90"/>
      <c r="I75" s="90"/>
      <c r="J75" s="91"/>
      <c r="K75" s="89" t="s">
        <v>18</v>
      </c>
      <c r="L75" s="90"/>
      <c r="M75" s="90"/>
      <c r="N75" s="91"/>
      <c r="O75" s="87" t="s">
        <v>3</v>
      </c>
      <c r="P75" s="87" t="s">
        <v>4</v>
      </c>
      <c r="Q75" s="87"/>
    </row>
    <row r="76" spans="1:20" ht="26.25" customHeight="1">
      <c r="B76" s="84"/>
      <c r="C76" s="85"/>
      <c r="D76" s="86"/>
      <c r="E76" s="87"/>
      <c r="F76" s="88"/>
      <c r="G76" s="97" t="s">
        <v>66</v>
      </c>
      <c r="H76" s="98"/>
      <c r="I76" s="97" t="s">
        <v>76</v>
      </c>
      <c r="J76" s="98"/>
      <c r="K76" s="97" t="s">
        <v>66</v>
      </c>
      <c r="L76" s="98"/>
      <c r="M76" s="97" t="s">
        <v>76</v>
      </c>
      <c r="N76" s="98"/>
      <c r="O76" s="87"/>
      <c r="P76" s="87"/>
      <c r="Q76" s="87"/>
    </row>
    <row r="77" spans="1:20" ht="36.75" customHeight="1">
      <c r="B77" s="294" t="s">
        <v>60</v>
      </c>
      <c r="C77" s="295"/>
      <c r="D77" s="296"/>
      <c r="E77" s="12" t="s">
        <v>20</v>
      </c>
      <c r="F77" s="13" t="s">
        <v>35</v>
      </c>
      <c r="G77" s="178">
        <v>0.182</v>
      </c>
      <c r="H77" s="178"/>
      <c r="I77" s="178">
        <f>G77-1.5%</f>
        <v>0.16699999999999998</v>
      </c>
      <c r="J77" s="178"/>
      <c r="K77" s="276" t="s">
        <v>8</v>
      </c>
      <c r="L77" s="313"/>
      <c r="M77" s="313"/>
      <c r="N77" s="277"/>
      <c r="O77" s="179" t="s">
        <v>24</v>
      </c>
      <c r="P77" s="172">
        <v>4900000</v>
      </c>
      <c r="Q77" s="172"/>
    </row>
    <row r="78" spans="1:20" ht="26.25" customHeight="1">
      <c r="B78" s="294" t="s">
        <v>59</v>
      </c>
      <c r="C78" s="295"/>
      <c r="D78" s="296"/>
      <c r="E78" s="12" t="s">
        <v>20</v>
      </c>
      <c r="F78" s="13" t="s">
        <v>35</v>
      </c>
      <c r="G78" s="178">
        <v>0.219</v>
      </c>
      <c r="H78" s="178"/>
      <c r="I78" s="178">
        <f t="shared" ref="I78" si="13">G78-1.5%</f>
        <v>0.20400000000000001</v>
      </c>
      <c r="J78" s="178"/>
      <c r="K78" s="178">
        <f>G78+3%</f>
        <v>0.249</v>
      </c>
      <c r="L78" s="178"/>
      <c r="M78" s="178">
        <f>I78+3%</f>
        <v>0.23400000000000001</v>
      </c>
      <c r="N78" s="178"/>
      <c r="O78" s="179"/>
      <c r="P78" s="172"/>
      <c r="Q78" s="172"/>
    </row>
    <row r="79" spans="1:20" s="4" customFormat="1" ht="12" customHeight="1">
      <c r="A79" s="14"/>
      <c r="B79" s="314" t="s">
        <v>81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14"/>
    </row>
    <row r="80" spans="1:20" s="4" customFormat="1" ht="10.5" customHeight="1">
      <c r="B80" s="81" t="s">
        <v>0</v>
      </c>
      <c r="C80" s="82"/>
      <c r="D80" s="83"/>
      <c r="E80" s="110" t="s">
        <v>1</v>
      </c>
      <c r="F80" s="117" t="s">
        <v>2</v>
      </c>
      <c r="G80" s="161" t="s">
        <v>26</v>
      </c>
      <c r="H80" s="162"/>
      <c r="I80" s="162"/>
      <c r="J80" s="162"/>
      <c r="K80" s="162"/>
      <c r="L80" s="162"/>
      <c r="M80" s="162"/>
      <c r="N80" s="163"/>
      <c r="O80" s="110" t="s">
        <v>3</v>
      </c>
      <c r="P80" s="110" t="s">
        <v>4</v>
      </c>
      <c r="Q80" s="110"/>
    </row>
    <row r="81" spans="1:20" s="4" customFormat="1" ht="12.75" customHeight="1">
      <c r="B81" s="346"/>
      <c r="C81" s="347"/>
      <c r="D81" s="348"/>
      <c r="E81" s="110"/>
      <c r="F81" s="117"/>
      <c r="G81" s="117" t="s">
        <v>27</v>
      </c>
      <c r="H81" s="117"/>
      <c r="I81" s="117" t="s">
        <v>28</v>
      </c>
      <c r="J81" s="117"/>
      <c r="K81" s="117" t="s">
        <v>29</v>
      </c>
      <c r="L81" s="117"/>
      <c r="M81" s="117" t="s">
        <v>111</v>
      </c>
      <c r="N81" s="117"/>
      <c r="O81" s="110"/>
      <c r="P81" s="110"/>
      <c r="Q81" s="110"/>
    </row>
    <row r="82" spans="1:20" s="4" customFormat="1" ht="42" customHeight="1">
      <c r="B82" s="84"/>
      <c r="C82" s="85"/>
      <c r="D82" s="86"/>
      <c r="E82" s="110"/>
      <c r="F82" s="117"/>
      <c r="G82" s="17" t="s">
        <v>112</v>
      </c>
      <c r="H82" s="17" t="s">
        <v>67</v>
      </c>
      <c r="I82" s="17" t="s">
        <v>112</v>
      </c>
      <c r="J82" s="17" t="s">
        <v>67</v>
      </c>
      <c r="K82" s="17" t="s">
        <v>112</v>
      </c>
      <c r="L82" s="17" t="s">
        <v>67</v>
      </c>
      <c r="M82" s="17" t="s">
        <v>112</v>
      </c>
      <c r="N82" s="17" t="s">
        <v>67</v>
      </c>
      <c r="O82" s="110"/>
      <c r="P82" s="110"/>
      <c r="Q82" s="110"/>
    </row>
    <row r="83" spans="1:20" s="4" customFormat="1" ht="21.75" customHeight="1">
      <c r="B83" s="349" t="s">
        <v>102</v>
      </c>
      <c r="C83" s="350"/>
      <c r="D83" s="351"/>
      <c r="E83" s="174" t="s">
        <v>20</v>
      </c>
      <c r="F83" s="5" t="s">
        <v>23</v>
      </c>
      <c r="G83" s="6">
        <v>5.8999999999999997E-2</v>
      </c>
      <c r="H83" s="6">
        <v>9.4E-2</v>
      </c>
      <c r="I83" s="6">
        <v>0.08</v>
      </c>
      <c r="J83" s="68">
        <v>0.115</v>
      </c>
      <c r="K83" s="6">
        <v>0.08</v>
      </c>
      <c r="L83" s="6">
        <v>0.115</v>
      </c>
      <c r="M83" s="6">
        <v>0.1</v>
      </c>
      <c r="N83" s="68">
        <v>0.13500000000000001</v>
      </c>
      <c r="O83" s="238" t="s">
        <v>109</v>
      </c>
      <c r="P83" s="164" t="s">
        <v>10</v>
      </c>
      <c r="Q83" s="165"/>
    </row>
    <row r="84" spans="1:20" s="4" customFormat="1" ht="12" customHeight="1">
      <c r="B84" s="352"/>
      <c r="C84" s="353"/>
      <c r="D84" s="354"/>
      <c r="E84" s="174"/>
      <c r="F84" s="241" t="s">
        <v>105</v>
      </c>
      <c r="G84" s="310">
        <v>5.8999999999999997E-2</v>
      </c>
      <c r="H84" s="310">
        <v>9.4E-2</v>
      </c>
      <c r="I84" s="310">
        <v>0.1</v>
      </c>
      <c r="J84" s="312">
        <v>0.13500000000000001</v>
      </c>
      <c r="K84" s="310">
        <v>0.1</v>
      </c>
      <c r="L84" s="310">
        <v>0.13500000000000001</v>
      </c>
      <c r="M84" s="243" t="s">
        <v>103</v>
      </c>
      <c r="N84" s="245" t="s">
        <v>104</v>
      </c>
      <c r="O84" s="239"/>
      <c r="P84" s="165"/>
      <c r="Q84" s="165"/>
    </row>
    <row r="85" spans="1:20" s="4" customFormat="1" ht="12" customHeight="1">
      <c r="B85" s="355"/>
      <c r="C85" s="356"/>
      <c r="D85" s="357"/>
      <c r="E85" s="174"/>
      <c r="F85" s="242"/>
      <c r="G85" s="311"/>
      <c r="H85" s="311"/>
      <c r="I85" s="311"/>
      <c r="J85" s="311"/>
      <c r="K85" s="311"/>
      <c r="L85" s="311"/>
      <c r="M85" s="244"/>
      <c r="N85" s="244"/>
      <c r="O85" s="240"/>
      <c r="P85" s="165"/>
      <c r="Q85" s="165"/>
    </row>
    <row r="86" spans="1:20" s="4" customFormat="1" ht="1.5" customHeight="1">
      <c r="A86" s="1"/>
      <c r="B86" s="29"/>
      <c r="C86" s="29"/>
      <c r="D86" s="29"/>
      <c r="E86" s="30"/>
      <c r="F86" s="31"/>
      <c r="G86" s="27"/>
      <c r="H86" s="27"/>
      <c r="I86" s="27"/>
      <c r="J86" s="27"/>
      <c r="K86" s="27"/>
      <c r="L86" s="27"/>
      <c r="M86" s="27"/>
      <c r="N86" s="27"/>
      <c r="O86" s="32"/>
      <c r="P86" s="32"/>
      <c r="Q86" s="32"/>
      <c r="R86" s="1"/>
      <c r="S86" s="1"/>
      <c r="T86" s="1"/>
    </row>
    <row r="87" spans="1:20" s="4" customFormat="1" ht="14.25" customHeight="1">
      <c r="B87" s="282" t="s">
        <v>49</v>
      </c>
      <c r="C87" s="283"/>
      <c r="D87" s="284"/>
      <c r="E87" s="174" t="s">
        <v>20</v>
      </c>
      <c r="F87" s="5" t="s">
        <v>23</v>
      </c>
      <c r="G87" s="6">
        <v>0.06</v>
      </c>
      <c r="H87" s="6">
        <v>9.5000000000000001E-2</v>
      </c>
      <c r="I87" s="6">
        <v>8.5000000000000006E-2</v>
      </c>
      <c r="J87" s="68">
        <v>0.12</v>
      </c>
      <c r="K87" s="6">
        <v>0.09</v>
      </c>
      <c r="L87" s="6">
        <v>0.125</v>
      </c>
      <c r="M87" s="6">
        <v>0.1</v>
      </c>
      <c r="N87" s="68">
        <v>0.13500000000000001</v>
      </c>
      <c r="O87" s="238" t="s">
        <v>110</v>
      </c>
      <c r="P87" s="164" t="s">
        <v>30</v>
      </c>
      <c r="Q87" s="165"/>
    </row>
    <row r="88" spans="1:20" s="4" customFormat="1" ht="14.25" customHeight="1">
      <c r="B88" s="285"/>
      <c r="C88" s="286"/>
      <c r="D88" s="287"/>
      <c r="E88" s="174"/>
      <c r="F88" s="5" t="s">
        <v>25</v>
      </c>
      <c r="G88" s="6">
        <v>8.5000000000000006E-2</v>
      </c>
      <c r="H88" s="6">
        <v>0.12</v>
      </c>
      <c r="I88" s="6">
        <v>0.1</v>
      </c>
      <c r="J88" s="68">
        <v>0.13500000000000001</v>
      </c>
      <c r="K88" s="6">
        <v>0.1</v>
      </c>
      <c r="L88" s="6">
        <v>0.13500000000000001</v>
      </c>
      <c r="M88" s="6">
        <v>0.115</v>
      </c>
      <c r="N88" s="68">
        <v>0.15</v>
      </c>
      <c r="O88" s="239"/>
      <c r="P88" s="165"/>
      <c r="Q88" s="165"/>
    </row>
    <row r="89" spans="1:20" s="4" customFormat="1" ht="14.25" customHeight="1">
      <c r="B89" s="288"/>
      <c r="C89" s="289"/>
      <c r="D89" s="290"/>
      <c r="E89" s="174"/>
      <c r="F89" s="5" t="s">
        <v>31</v>
      </c>
      <c r="G89" s="6">
        <v>0.1</v>
      </c>
      <c r="H89" s="6">
        <v>0.13500000000000001</v>
      </c>
      <c r="I89" s="6">
        <v>0.12</v>
      </c>
      <c r="J89" s="68">
        <v>0.155</v>
      </c>
      <c r="K89" s="6">
        <v>0.12</v>
      </c>
      <c r="L89" s="6">
        <v>0.155</v>
      </c>
      <c r="M89" s="6">
        <v>0.125</v>
      </c>
      <c r="N89" s="68">
        <v>0.16</v>
      </c>
      <c r="O89" s="240"/>
      <c r="P89" s="165"/>
      <c r="Q89" s="165"/>
    </row>
    <row r="90" spans="1:20" s="4" customFormat="1" ht="2.25" customHeight="1">
      <c r="A90" s="1"/>
      <c r="B90" s="29"/>
      <c r="C90" s="29"/>
      <c r="D90" s="29"/>
      <c r="E90" s="30"/>
      <c r="F90" s="31"/>
      <c r="G90" s="27"/>
      <c r="H90" s="27"/>
      <c r="I90" s="27"/>
      <c r="J90" s="27"/>
      <c r="K90" s="27"/>
      <c r="L90" s="27"/>
      <c r="M90" s="27"/>
      <c r="N90" s="27"/>
      <c r="O90" s="32"/>
      <c r="P90" s="32"/>
      <c r="Q90" s="32"/>
      <c r="R90" s="1"/>
      <c r="S90" s="1"/>
      <c r="T90" s="1"/>
    </row>
    <row r="91" spans="1:20" s="4" customFormat="1" ht="14.25" customHeight="1">
      <c r="B91" s="282" t="s">
        <v>50</v>
      </c>
      <c r="C91" s="283"/>
      <c r="D91" s="284"/>
      <c r="E91" s="174" t="s">
        <v>20</v>
      </c>
      <c r="F91" s="15" t="s">
        <v>23</v>
      </c>
      <c r="G91" s="236" t="s">
        <v>8</v>
      </c>
      <c r="H91" s="236"/>
      <c r="I91" s="6">
        <v>7.4999999999999997E-2</v>
      </c>
      <c r="J91" s="6">
        <v>9.5000000000000001E-2</v>
      </c>
      <c r="K91" s="6">
        <v>9.9000000000000005E-2</v>
      </c>
      <c r="L91" s="6">
        <v>0.115</v>
      </c>
      <c r="M91" s="6">
        <v>0.115</v>
      </c>
      <c r="N91" s="6">
        <v>0.13</v>
      </c>
      <c r="O91" s="165" t="s">
        <v>42</v>
      </c>
      <c r="P91" s="156" t="s">
        <v>30</v>
      </c>
      <c r="Q91" s="156"/>
    </row>
    <row r="92" spans="1:20" s="4" customFormat="1" ht="14.25" customHeight="1">
      <c r="B92" s="285"/>
      <c r="C92" s="286"/>
      <c r="D92" s="287"/>
      <c r="E92" s="174"/>
      <c r="F92" s="5" t="s">
        <v>25</v>
      </c>
      <c r="G92" s="236"/>
      <c r="H92" s="236"/>
      <c r="I92" s="6">
        <v>9.5000000000000001E-2</v>
      </c>
      <c r="J92" s="6">
        <v>0.11</v>
      </c>
      <c r="K92" s="6">
        <v>0.105</v>
      </c>
      <c r="L92" s="6">
        <v>0.12</v>
      </c>
      <c r="M92" s="6">
        <v>0.125</v>
      </c>
      <c r="N92" s="6">
        <v>0.14000000000000001</v>
      </c>
      <c r="O92" s="165"/>
      <c r="P92" s="156"/>
      <c r="Q92" s="156"/>
    </row>
    <row r="93" spans="1:20" s="4" customFormat="1" ht="17.25" customHeight="1">
      <c r="B93" s="285"/>
      <c r="C93" s="286"/>
      <c r="D93" s="287"/>
      <c r="E93" s="174"/>
      <c r="F93" s="5" t="s">
        <v>41</v>
      </c>
      <c r="G93" s="236"/>
      <c r="H93" s="236"/>
      <c r="I93" s="6">
        <v>0.12</v>
      </c>
      <c r="J93" s="6">
        <v>0.13500000000000001</v>
      </c>
      <c r="K93" s="6">
        <v>0.13</v>
      </c>
      <c r="L93" s="6">
        <v>0.14499999999999999</v>
      </c>
      <c r="M93" s="6">
        <v>0.13500000000000001</v>
      </c>
      <c r="N93" s="6">
        <v>0.15</v>
      </c>
      <c r="O93" s="165"/>
      <c r="P93" s="156"/>
      <c r="Q93" s="156"/>
    </row>
    <row r="94" spans="1:20" s="4" customFormat="1" ht="32.25" customHeight="1">
      <c r="B94" s="285"/>
      <c r="C94" s="286"/>
      <c r="D94" s="287"/>
      <c r="E94" s="237" t="s">
        <v>44</v>
      </c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</row>
    <row r="95" spans="1:20" s="4" customFormat="1" ht="31.5" customHeight="1">
      <c r="B95" s="288"/>
      <c r="C95" s="289"/>
      <c r="D95" s="290"/>
      <c r="E95" s="237" t="s">
        <v>45</v>
      </c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</row>
    <row r="96" spans="1:20" ht="3" customHeight="1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</row>
    <row r="97" spans="1:20" s="4" customFormat="1" ht="12" customHeight="1">
      <c r="B97" s="81" t="s">
        <v>68</v>
      </c>
      <c r="C97" s="82"/>
      <c r="D97" s="83"/>
      <c r="E97" s="110" t="s">
        <v>1</v>
      </c>
      <c r="F97" s="117" t="s">
        <v>2</v>
      </c>
      <c r="G97" s="109" t="s">
        <v>17</v>
      </c>
      <c r="H97" s="110"/>
      <c r="I97" s="110"/>
      <c r="J97" s="110"/>
      <c r="K97" s="109" t="s">
        <v>18</v>
      </c>
      <c r="L97" s="110"/>
      <c r="M97" s="110"/>
      <c r="N97" s="110"/>
      <c r="O97" s="110" t="s">
        <v>3</v>
      </c>
      <c r="P97" s="110" t="s">
        <v>4</v>
      </c>
      <c r="Q97" s="110"/>
      <c r="S97" s="194"/>
    </row>
    <row r="98" spans="1:20" s="4" customFormat="1" ht="23.25" customHeight="1">
      <c r="B98" s="84"/>
      <c r="C98" s="85"/>
      <c r="D98" s="86"/>
      <c r="E98" s="110"/>
      <c r="F98" s="117"/>
      <c r="G98" s="114" t="s">
        <v>48</v>
      </c>
      <c r="H98" s="115"/>
      <c r="I98" s="112" t="s">
        <v>101</v>
      </c>
      <c r="J98" s="113"/>
      <c r="K98" s="114" t="s">
        <v>48</v>
      </c>
      <c r="L98" s="115"/>
      <c r="M98" s="112" t="s">
        <v>101</v>
      </c>
      <c r="N98" s="113"/>
      <c r="O98" s="110"/>
      <c r="P98" s="110"/>
      <c r="Q98" s="110"/>
      <c r="S98" s="194"/>
    </row>
    <row r="99" spans="1:20" s="4" customFormat="1" ht="12.75" customHeight="1">
      <c r="B99" s="145" t="s">
        <v>91</v>
      </c>
      <c r="C99" s="146"/>
      <c r="D99" s="147"/>
      <c r="E99" s="134" t="s">
        <v>22</v>
      </c>
      <c r="F99" s="56" t="s">
        <v>23</v>
      </c>
      <c r="G99" s="105">
        <v>7.4999999999999997E-2</v>
      </c>
      <c r="H99" s="105"/>
      <c r="I99" s="111">
        <v>0.06</v>
      </c>
      <c r="J99" s="111"/>
      <c r="K99" s="136" t="s">
        <v>8</v>
      </c>
      <c r="L99" s="137"/>
      <c r="M99" s="137"/>
      <c r="N99" s="138"/>
      <c r="O99" s="52" t="s">
        <v>32</v>
      </c>
      <c r="P99" s="135" t="s">
        <v>14</v>
      </c>
      <c r="Q99" s="135"/>
      <c r="S99" s="194"/>
    </row>
    <row r="100" spans="1:20" s="4" customFormat="1" ht="12.75" customHeight="1">
      <c r="B100" s="148"/>
      <c r="C100" s="149"/>
      <c r="D100" s="150"/>
      <c r="E100" s="134"/>
      <c r="F100" s="56" t="s">
        <v>23</v>
      </c>
      <c r="G100" s="108">
        <v>0.105</v>
      </c>
      <c r="H100" s="108"/>
      <c r="I100" s="108">
        <v>9.5000000000000001E-2</v>
      </c>
      <c r="J100" s="108"/>
      <c r="K100" s="139"/>
      <c r="L100" s="140"/>
      <c r="M100" s="140"/>
      <c r="N100" s="141"/>
      <c r="O100" s="135" t="s">
        <v>33</v>
      </c>
      <c r="P100" s="135"/>
      <c r="Q100" s="135"/>
      <c r="S100" s="194"/>
    </row>
    <row r="101" spans="1:20" s="4" customFormat="1" ht="12.75" customHeight="1">
      <c r="B101" s="148"/>
      <c r="C101" s="149"/>
      <c r="D101" s="150"/>
      <c r="E101" s="134"/>
      <c r="F101" s="56" t="s">
        <v>25</v>
      </c>
      <c r="G101" s="108">
        <v>0.115</v>
      </c>
      <c r="H101" s="108"/>
      <c r="I101" s="108">
        <v>0.105</v>
      </c>
      <c r="J101" s="108"/>
      <c r="K101" s="139"/>
      <c r="L101" s="140"/>
      <c r="M101" s="140"/>
      <c r="N101" s="141"/>
      <c r="O101" s="135"/>
      <c r="P101" s="135"/>
      <c r="Q101" s="135"/>
      <c r="S101" s="194"/>
    </row>
    <row r="102" spans="1:20" s="4" customFormat="1" ht="12.75" customHeight="1">
      <c r="B102" s="148"/>
      <c r="C102" s="149"/>
      <c r="D102" s="150"/>
      <c r="E102" s="134"/>
      <c r="F102" s="56" t="s">
        <v>23</v>
      </c>
      <c r="G102" s="105">
        <v>0.11899999999999999</v>
      </c>
      <c r="H102" s="105"/>
      <c r="I102" s="111">
        <v>0.109</v>
      </c>
      <c r="J102" s="111"/>
      <c r="K102" s="139"/>
      <c r="L102" s="140"/>
      <c r="M102" s="140"/>
      <c r="N102" s="141"/>
      <c r="O102" s="135" t="s">
        <v>34</v>
      </c>
      <c r="P102" s="135"/>
      <c r="Q102" s="135"/>
      <c r="S102" s="194"/>
    </row>
    <row r="103" spans="1:20" s="4" customFormat="1" ht="12.75" customHeight="1">
      <c r="B103" s="148"/>
      <c r="C103" s="149"/>
      <c r="D103" s="150"/>
      <c r="E103" s="134"/>
      <c r="F103" s="56" t="s">
        <v>25</v>
      </c>
      <c r="G103" s="105">
        <v>0.129</v>
      </c>
      <c r="H103" s="105"/>
      <c r="I103" s="111">
        <v>0.11899999999999999</v>
      </c>
      <c r="J103" s="111"/>
      <c r="K103" s="139"/>
      <c r="L103" s="140"/>
      <c r="M103" s="140"/>
      <c r="N103" s="141"/>
      <c r="O103" s="135"/>
      <c r="P103" s="135"/>
      <c r="Q103" s="135"/>
      <c r="S103" s="194"/>
    </row>
    <row r="104" spans="1:20" s="4" customFormat="1" ht="12.75" customHeight="1">
      <c r="B104" s="148"/>
      <c r="C104" s="149"/>
      <c r="D104" s="150"/>
      <c r="E104" s="134"/>
      <c r="F104" s="56" t="s">
        <v>23</v>
      </c>
      <c r="G104" s="108">
        <v>0.12</v>
      </c>
      <c r="H104" s="108"/>
      <c r="I104" s="108">
        <v>0.11</v>
      </c>
      <c r="J104" s="108"/>
      <c r="K104" s="139"/>
      <c r="L104" s="140"/>
      <c r="M104" s="140"/>
      <c r="N104" s="141"/>
      <c r="O104" s="135" t="s">
        <v>89</v>
      </c>
      <c r="P104" s="135"/>
      <c r="Q104" s="135"/>
      <c r="S104" s="194"/>
    </row>
    <row r="105" spans="1:20" s="4" customFormat="1" ht="12.75" customHeight="1">
      <c r="B105" s="151"/>
      <c r="C105" s="152"/>
      <c r="D105" s="153"/>
      <c r="E105" s="134"/>
      <c r="F105" s="56" t="s">
        <v>25</v>
      </c>
      <c r="G105" s="108">
        <v>0.13400000000000001</v>
      </c>
      <c r="H105" s="108"/>
      <c r="I105" s="108">
        <v>0.124</v>
      </c>
      <c r="J105" s="108"/>
      <c r="K105" s="142"/>
      <c r="L105" s="143"/>
      <c r="M105" s="143"/>
      <c r="N105" s="144"/>
      <c r="O105" s="135"/>
      <c r="P105" s="135"/>
      <c r="Q105" s="135"/>
      <c r="S105" s="194"/>
    </row>
    <row r="106" spans="1:20" s="4" customFormat="1" ht="1.5" customHeight="1">
      <c r="A106" s="42"/>
      <c r="B106" s="39"/>
      <c r="C106" s="39"/>
      <c r="D106" s="39"/>
      <c r="E106" s="39"/>
      <c r="F106" s="40"/>
      <c r="G106" s="53"/>
      <c r="H106" s="53"/>
      <c r="I106" s="54"/>
      <c r="J106" s="54"/>
      <c r="K106" s="55"/>
      <c r="L106" s="55"/>
      <c r="M106" s="55"/>
      <c r="N106" s="55"/>
      <c r="O106" s="43"/>
      <c r="P106" s="43"/>
      <c r="Q106" s="43"/>
      <c r="R106" s="42"/>
      <c r="S106" s="42"/>
      <c r="T106" s="42"/>
    </row>
    <row r="107" spans="1:20" s="4" customFormat="1" ht="12.75" customHeight="1">
      <c r="B107" s="145" t="s">
        <v>92</v>
      </c>
      <c r="C107" s="146"/>
      <c r="D107" s="147"/>
      <c r="E107" s="318" t="s">
        <v>22</v>
      </c>
      <c r="F107" s="321" t="s">
        <v>23</v>
      </c>
      <c r="G107" s="105">
        <v>7.4999999999999997E-2</v>
      </c>
      <c r="H107" s="105"/>
      <c r="I107" s="111">
        <v>0.06</v>
      </c>
      <c r="J107" s="111"/>
      <c r="K107" s="125" t="s">
        <v>8</v>
      </c>
      <c r="L107" s="126"/>
      <c r="M107" s="126"/>
      <c r="N107" s="127"/>
      <c r="O107" s="52" t="s">
        <v>32</v>
      </c>
      <c r="P107" s="119" t="s">
        <v>14</v>
      </c>
      <c r="Q107" s="120"/>
      <c r="S107" s="194"/>
    </row>
    <row r="108" spans="1:20" s="4" customFormat="1" ht="12.75" customHeight="1">
      <c r="B108" s="148"/>
      <c r="C108" s="149"/>
      <c r="D108" s="150"/>
      <c r="E108" s="319"/>
      <c r="F108" s="322"/>
      <c r="G108" s="108">
        <v>0.09</v>
      </c>
      <c r="H108" s="108"/>
      <c r="I108" s="108">
        <v>7.0000000000000007E-2</v>
      </c>
      <c r="J108" s="108"/>
      <c r="K108" s="128"/>
      <c r="L108" s="129"/>
      <c r="M108" s="129"/>
      <c r="N108" s="130"/>
      <c r="O108" s="52" t="s">
        <v>33</v>
      </c>
      <c r="P108" s="121"/>
      <c r="Q108" s="122"/>
      <c r="S108" s="194"/>
    </row>
    <row r="109" spans="1:20" s="4" customFormat="1" ht="12.75" customHeight="1">
      <c r="B109" s="151"/>
      <c r="C109" s="152"/>
      <c r="D109" s="153"/>
      <c r="E109" s="320"/>
      <c r="F109" s="323"/>
      <c r="G109" s="108">
        <v>0.1</v>
      </c>
      <c r="H109" s="108"/>
      <c r="I109" s="108">
        <v>0.08</v>
      </c>
      <c r="J109" s="108"/>
      <c r="K109" s="131"/>
      <c r="L109" s="132"/>
      <c r="M109" s="132"/>
      <c r="N109" s="133"/>
      <c r="O109" s="52" t="s">
        <v>34</v>
      </c>
      <c r="P109" s="123"/>
      <c r="Q109" s="124"/>
      <c r="S109" s="194"/>
    </row>
    <row r="110" spans="1:20" ht="2.2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20" ht="9" customHeight="1">
      <c r="B111" s="92" t="s">
        <v>16</v>
      </c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20" ht="6.75" customHeight="1">
      <c r="B112" s="81" t="s">
        <v>0</v>
      </c>
      <c r="C112" s="82"/>
      <c r="D112" s="83"/>
      <c r="E112" s="99" t="s">
        <v>77</v>
      </c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1"/>
    </row>
    <row r="113" spans="2:17" ht="6.75" customHeight="1">
      <c r="B113" s="84"/>
      <c r="C113" s="85"/>
      <c r="D113" s="86"/>
      <c r="E113" s="102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4"/>
    </row>
    <row r="114" spans="2:17" ht="13.5" customHeight="1">
      <c r="B114" s="246" t="s">
        <v>75</v>
      </c>
      <c r="C114" s="247"/>
      <c r="D114" s="248"/>
      <c r="E114" s="271" t="s">
        <v>46</v>
      </c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</row>
    <row r="115" spans="2:17" ht="66" customHeight="1">
      <c r="B115" s="249"/>
      <c r="C115" s="250"/>
      <c r="D115" s="251"/>
      <c r="E115" s="273" t="s">
        <v>80</v>
      </c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</row>
    <row r="116" spans="2:17" ht="25.5" customHeight="1">
      <c r="B116" s="249"/>
      <c r="C116" s="250"/>
      <c r="D116" s="251"/>
      <c r="E116" s="271" t="s">
        <v>40</v>
      </c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</row>
    <row r="117" spans="2:17" ht="64.5" customHeight="1">
      <c r="B117" s="249"/>
      <c r="C117" s="250"/>
      <c r="D117" s="251"/>
      <c r="E117" s="271" t="s">
        <v>47</v>
      </c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</row>
    <row r="118" spans="2:17" ht="27" customHeight="1">
      <c r="B118" s="249"/>
      <c r="C118" s="250"/>
      <c r="D118" s="251"/>
      <c r="E118" s="93" t="s">
        <v>43</v>
      </c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5"/>
    </row>
    <row r="119" spans="2:17" ht="15" customHeight="1">
      <c r="B119" s="249"/>
      <c r="C119" s="250"/>
      <c r="D119" s="251"/>
      <c r="E119" s="264" t="s">
        <v>85</v>
      </c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5"/>
    </row>
    <row r="120" spans="2:17" ht="15" customHeight="1">
      <c r="B120" s="249"/>
      <c r="C120" s="250"/>
      <c r="D120" s="251"/>
      <c r="E120" s="264" t="s">
        <v>86</v>
      </c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5"/>
    </row>
    <row r="121" spans="2:17" ht="14.25" customHeight="1">
      <c r="B121" s="252"/>
      <c r="C121" s="253"/>
      <c r="D121" s="254"/>
      <c r="E121" s="264" t="s">
        <v>90</v>
      </c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5"/>
    </row>
    <row r="122" spans="2:17" ht="12" customHeight="1">
      <c r="B122" s="272" t="s">
        <v>54</v>
      </c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</row>
    <row r="123" spans="2:17" ht="25.5" customHeight="1">
      <c r="B123" s="255" t="s">
        <v>55</v>
      </c>
      <c r="C123" s="256"/>
      <c r="D123" s="257"/>
      <c r="E123" s="265" t="s">
        <v>57</v>
      </c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7"/>
    </row>
    <row r="124" spans="2:17" ht="39" customHeight="1">
      <c r="B124" s="258"/>
      <c r="C124" s="259"/>
      <c r="D124" s="260"/>
      <c r="E124" s="268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70"/>
    </row>
    <row r="125" spans="2:17" ht="39" customHeight="1">
      <c r="B125" s="258"/>
      <c r="C125" s="259"/>
      <c r="D125" s="260"/>
      <c r="E125" s="93" t="s">
        <v>58</v>
      </c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5"/>
    </row>
    <row r="126" spans="2:17" ht="27.75" customHeight="1">
      <c r="B126" s="258"/>
      <c r="C126" s="259"/>
      <c r="D126" s="260"/>
      <c r="E126" s="96" t="s">
        <v>56</v>
      </c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ht="13.5" customHeight="1">
      <c r="B127" s="258"/>
      <c r="C127" s="259"/>
      <c r="D127" s="260"/>
      <c r="E127" s="96" t="s">
        <v>61</v>
      </c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ht="27.6" customHeight="1">
      <c r="B128" s="261"/>
      <c r="C128" s="262"/>
      <c r="D128" s="263"/>
      <c r="E128" s="96" t="s">
        <v>130</v>
      </c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ht="2.25" customHeight="1"/>
    <row r="130" spans="2:17" ht="55.2" customHeight="1">
      <c r="B130" s="366" t="s">
        <v>116</v>
      </c>
      <c r="C130" s="366"/>
      <c r="D130" s="366"/>
      <c r="E130" s="96" t="s">
        <v>123</v>
      </c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ht="3" customHeight="1"/>
    <row r="132" spans="2:17" ht="12" customHeight="1">
      <c r="B132" s="81" t="s">
        <v>0</v>
      </c>
      <c r="C132" s="82"/>
      <c r="D132" s="83"/>
      <c r="E132" s="87" t="s">
        <v>1</v>
      </c>
      <c r="F132" s="88" t="s">
        <v>2</v>
      </c>
      <c r="G132" s="89" t="s">
        <v>17</v>
      </c>
      <c r="H132" s="90"/>
      <c r="I132" s="90"/>
      <c r="J132" s="91"/>
      <c r="K132" s="99" t="s">
        <v>120</v>
      </c>
      <c r="L132" s="100"/>
      <c r="M132" s="100"/>
      <c r="N132" s="101"/>
      <c r="O132" s="87" t="s">
        <v>3</v>
      </c>
      <c r="P132" s="87" t="s">
        <v>4</v>
      </c>
      <c r="Q132" s="87"/>
    </row>
    <row r="133" spans="2:17" ht="25.5" customHeight="1">
      <c r="B133" s="84"/>
      <c r="C133" s="85"/>
      <c r="D133" s="86"/>
      <c r="E133" s="87"/>
      <c r="F133" s="88"/>
      <c r="G133" s="97" t="s">
        <v>113</v>
      </c>
      <c r="H133" s="98"/>
      <c r="I133" s="97" t="s">
        <v>114</v>
      </c>
      <c r="J133" s="98"/>
      <c r="K133" s="102"/>
      <c r="L133" s="103"/>
      <c r="M133" s="103"/>
      <c r="N133" s="104"/>
      <c r="O133" s="87"/>
      <c r="P133" s="87"/>
      <c r="Q133" s="87"/>
    </row>
    <row r="134" spans="2:17" ht="16.5" customHeight="1">
      <c r="B134" s="367" t="s">
        <v>119</v>
      </c>
      <c r="C134" s="171" t="s">
        <v>5</v>
      </c>
      <c r="D134" s="171"/>
      <c r="E134" s="171" t="s">
        <v>20</v>
      </c>
      <c r="F134" s="370" t="s">
        <v>37</v>
      </c>
      <c r="G134" s="371">
        <v>0.14399999999999999</v>
      </c>
      <c r="H134" s="372"/>
      <c r="I134" s="371">
        <v>0.129</v>
      </c>
      <c r="J134" s="372"/>
      <c r="K134" s="373" t="s">
        <v>121</v>
      </c>
      <c r="L134" s="374"/>
      <c r="M134" s="374"/>
      <c r="N134" s="375"/>
      <c r="O134" s="183" t="s">
        <v>9</v>
      </c>
      <c r="P134" s="183" t="s">
        <v>14</v>
      </c>
      <c r="Q134" s="183"/>
    </row>
    <row r="135" spans="2:17" ht="16.5" customHeight="1">
      <c r="B135" s="368"/>
      <c r="C135" s="171"/>
      <c r="D135" s="171"/>
      <c r="E135" s="171"/>
      <c r="F135" s="311"/>
      <c r="G135" s="376"/>
      <c r="H135" s="377"/>
      <c r="I135" s="376"/>
      <c r="J135" s="377"/>
      <c r="K135" s="378"/>
      <c r="L135" s="379"/>
      <c r="M135" s="379"/>
      <c r="N135" s="380"/>
      <c r="O135" s="183"/>
      <c r="P135" s="183"/>
      <c r="Q135" s="183"/>
    </row>
    <row r="136" spans="2:17" ht="16.5" customHeight="1">
      <c r="B136" s="368"/>
      <c r="C136" s="171" t="s">
        <v>12</v>
      </c>
      <c r="D136" s="171"/>
      <c r="E136" s="171"/>
      <c r="F136" s="370" t="s">
        <v>37</v>
      </c>
      <c r="G136" s="371">
        <v>0.154</v>
      </c>
      <c r="H136" s="372"/>
      <c r="I136" s="371">
        <v>0.13900000000000001</v>
      </c>
      <c r="J136" s="372"/>
      <c r="K136" s="378"/>
      <c r="L136" s="379"/>
      <c r="M136" s="379"/>
      <c r="N136" s="380"/>
      <c r="O136" s="183"/>
      <c r="P136" s="183"/>
      <c r="Q136" s="183"/>
    </row>
    <row r="137" spans="2:17" ht="16.5" customHeight="1">
      <c r="B137" s="369"/>
      <c r="C137" s="171"/>
      <c r="D137" s="171"/>
      <c r="E137" s="171"/>
      <c r="F137" s="311"/>
      <c r="G137" s="376"/>
      <c r="H137" s="377"/>
      <c r="I137" s="376"/>
      <c r="J137" s="377"/>
      <c r="K137" s="381"/>
      <c r="L137" s="382"/>
      <c r="M137" s="382"/>
      <c r="N137" s="383"/>
      <c r="O137" s="183"/>
      <c r="P137" s="183"/>
      <c r="Q137" s="183"/>
    </row>
    <row r="138" spans="2:17">
      <c r="O138" s="75"/>
      <c r="P138" s="75"/>
      <c r="Q138" s="75"/>
    </row>
  </sheetData>
  <mergeCells count="381">
    <mergeCell ref="B83:D85"/>
    <mergeCell ref="B62:D63"/>
    <mergeCell ref="C64:D65"/>
    <mergeCell ref="B51:D53"/>
    <mergeCell ref="B49:D50"/>
    <mergeCell ref="B54:D55"/>
    <mergeCell ref="B57:D58"/>
    <mergeCell ref="B59:D59"/>
    <mergeCell ref="B23:D24"/>
    <mergeCell ref="B29:D30"/>
    <mergeCell ref="B31:D33"/>
    <mergeCell ref="B35:D37"/>
    <mergeCell ref="D39:D40"/>
    <mergeCell ref="B26:D27"/>
    <mergeCell ref="C10:D11"/>
    <mergeCell ref="C12:D13"/>
    <mergeCell ref="C14:D15"/>
    <mergeCell ref="C16:D16"/>
    <mergeCell ref="C17:D17"/>
    <mergeCell ref="C18:D19"/>
    <mergeCell ref="C20:D21"/>
    <mergeCell ref="B7:Q7"/>
    <mergeCell ref="G8:H8"/>
    <mergeCell ref="I8:J8"/>
    <mergeCell ref="K8:N9"/>
    <mergeCell ref="G9:H9"/>
    <mergeCell ref="I9:J9"/>
    <mergeCell ref="G10:H10"/>
    <mergeCell ref="G11:H11"/>
    <mergeCell ref="O8:O19"/>
    <mergeCell ref="P8:Q19"/>
    <mergeCell ref="I20:J20"/>
    <mergeCell ref="K20:N21"/>
    <mergeCell ref="M10:N10"/>
    <mergeCell ref="E8:E11"/>
    <mergeCell ref="K10:L10"/>
    <mergeCell ref="I21:J21"/>
    <mergeCell ref="M11:N11"/>
    <mergeCell ref="B8:B21"/>
    <mergeCell ref="E39:E42"/>
    <mergeCell ref="G39:H39"/>
    <mergeCell ref="E107:E109"/>
    <mergeCell ref="F107:F109"/>
    <mergeCell ref="I65:J65"/>
    <mergeCell ref="G67:H67"/>
    <mergeCell ref="B74:Q74"/>
    <mergeCell ref="E75:E76"/>
    <mergeCell ref="F75:F76"/>
    <mergeCell ref="G75:J75"/>
    <mergeCell ref="K75:N75"/>
    <mergeCell ref="O75:O76"/>
    <mergeCell ref="G76:H76"/>
    <mergeCell ref="I76:J76"/>
    <mergeCell ref="K76:L76"/>
    <mergeCell ref="M76:N76"/>
    <mergeCell ref="I67:J67"/>
    <mergeCell ref="K67:L67"/>
    <mergeCell ref="I41:J41"/>
    <mergeCell ref="D41:D42"/>
    <mergeCell ref="C8:D9"/>
    <mergeCell ref="G84:G85"/>
    <mergeCell ref="B87:D89"/>
    <mergeCell ref="B78:D78"/>
    <mergeCell ref="K77:N77"/>
    <mergeCell ref="K71:L71"/>
    <mergeCell ref="M71:N71"/>
    <mergeCell ref="G81:H81"/>
    <mergeCell ref="I81:J81"/>
    <mergeCell ref="E80:E82"/>
    <mergeCell ref="F80:F82"/>
    <mergeCell ref="B79:Q79"/>
    <mergeCell ref="K81:L81"/>
    <mergeCell ref="P80:Q82"/>
    <mergeCell ref="B71:D72"/>
    <mergeCell ref="B75:D76"/>
    <mergeCell ref="B80:D82"/>
    <mergeCell ref="K31:L31"/>
    <mergeCell ref="E31:E33"/>
    <mergeCell ref="G31:H31"/>
    <mergeCell ref="H84:H85"/>
    <mergeCell ref="I84:I85"/>
    <mergeCell ref="J84:J85"/>
    <mergeCell ref="K84:K85"/>
    <mergeCell ref="L84:L85"/>
    <mergeCell ref="G71:H71"/>
    <mergeCell ref="I71:J71"/>
    <mergeCell ref="G78:H78"/>
    <mergeCell ref="I78:J78"/>
    <mergeCell ref="G16:J16"/>
    <mergeCell ref="G17:J17"/>
    <mergeCell ref="E18:E19"/>
    <mergeCell ref="G19:H19"/>
    <mergeCell ref="I19:J19"/>
    <mergeCell ref="G18:H18"/>
    <mergeCell ref="I18:J18"/>
    <mergeCell ref="I42:J42"/>
    <mergeCell ref="F35:F37"/>
    <mergeCell ref="I35:J37"/>
    <mergeCell ref="I31:J31"/>
    <mergeCell ref="E119:Q119"/>
    <mergeCell ref="E120:Q120"/>
    <mergeCell ref="K11:L11"/>
    <mergeCell ref="I11:J11"/>
    <mergeCell ref="G30:H30"/>
    <mergeCell ref="I10:J10"/>
    <mergeCell ref="B91:D95"/>
    <mergeCell ref="B64:B69"/>
    <mergeCell ref="B77:D77"/>
    <mergeCell ref="P75:Q76"/>
    <mergeCell ref="G68:H68"/>
    <mergeCell ref="I69:J69"/>
    <mergeCell ref="I68:J68"/>
    <mergeCell ref="G69:H69"/>
    <mergeCell ref="G64:H64"/>
    <mergeCell ref="I64:J64"/>
    <mergeCell ref="G66:H66"/>
    <mergeCell ref="I66:J66"/>
    <mergeCell ref="G65:H65"/>
    <mergeCell ref="K68:N69"/>
    <mergeCell ref="K64:N65"/>
    <mergeCell ref="P77:Q78"/>
    <mergeCell ref="K78:L78"/>
    <mergeCell ref="M78:N78"/>
    <mergeCell ref="E94:Q94"/>
    <mergeCell ref="E95:Q95"/>
    <mergeCell ref="E91:E93"/>
    <mergeCell ref="E83:E85"/>
    <mergeCell ref="P83:Q85"/>
    <mergeCell ref="O91:O93"/>
    <mergeCell ref="E87:E89"/>
    <mergeCell ref="O87:O89"/>
    <mergeCell ref="O83:O85"/>
    <mergeCell ref="F84:F85"/>
    <mergeCell ref="M84:M85"/>
    <mergeCell ref="N84:N85"/>
    <mergeCell ref="G91:H93"/>
    <mergeCell ref="P23:Q24"/>
    <mergeCell ref="E57:E58"/>
    <mergeCell ref="F57:F58"/>
    <mergeCell ref="K12:N19"/>
    <mergeCell ref="G14:H14"/>
    <mergeCell ref="I14:J14"/>
    <mergeCell ref="G15:H15"/>
    <mergeCell ref="I15:J15"/>
    <mergeCell ref="E12:E15"/>
    <mergeCell ref="G13:H13"/>
    <mergeCell ref="G12:H12"/>
    <mergeCell ref="I13:J13"/>
    <mergeCell ref="I12:J12"/>
    <mergeCell ref="O20:O21"/>
    <mergeCell ref="G24:H24"/>
    <mergeCell ref="G21:H21"/>
    <mergeCell ref="G23:H23"/>
    <mergeCell ref="I30:J30"/>
    <mergeCell ref="K30:L30"/>
    <mergeCell ref="M30:N30"/>
    <mergeCell ref="E23:E24"/>
    <mergeCell ref="I23:J23"/>
    <mergeCell ref="P20:Q21"/>
    <mergeCell ref="G35:H37"/>
    <mergeCell ref="B2:Q2"/>
    <mergeCell ref="B3:Q3"/>
    <mergeCell ref="F5:F6"/>
    <mergeCell ref="G5:J5"/>
    <mergeCell ref="K5:N5"/>
    <mergeCell ref="O5:O6"/>
    <mergeCell ref="P5:Q6"/>
    <mergeCell ref="G6:H6"/>
    <mergeCell ref="I6:J6"/>
    <mergeCell ref="K6:L6"/>
    <mergeCell ref="M6:N6"/>
    <mergeCell ref="E5:E6"/>
    <mergeCell ref="B5:D6"/>
    <mergeCell ref="O29:O30"/>
    <mergeCell ref="E29:E30"/>
    <mergeCell ref="G29:H29"/>
    <mergeCell ref="I29:J29"/>
    <mergeCell ref="K29:L29"/>
    <mergeCell ref="M29:N29"/>
    <mergeCell ref="E20:E21"/>
    <mergeCell ref="G20:H20"/>
    <mergeCell ref="K23:N24"/>
    <mergeCell ref="I24:J24"/>
    <mergeCell ref="O23:O24"/>
    <mergeCell ref="E26:E27"/>
    <mergeCell ref="G26:H26"/>
    <mergeCell ref="I26:J26"/>
    <mergeCell ref="K26:N27"/>
    <mergeCell ref="O26:O27"/>
    <mergeCell ref="P29:Q30"/>
    <mergeCell ref="S107:S109"/>
    <mergeCell ref="S99:S105"/>
    <mergeCell ref="S97:S98"/>
    <mergeCell ref="O31:O33"/>
    <mergeCell ref="P31:Q33"/>
    <mergeCell ref="G32:H32"/>
    <mergeCell ref="I32:J32"/>
    <mergeCell ref="K32:L32"/>
    <mergeCell ref="M32:N32"/>
    <mergeCell ref="G33:H33"/>
    <mergeCell ref="I33:J33"/>
    <mergeCell ref="K33:L33"/>
    <mergeCell ref="M33:N33"/>
    <mergeCell ref="G52:H52"/>
    <mergeCell ref="G49:H50"/>
    <mergeCell ref="I49:N50"/>
    <mergeCell ref="O68:O69"/>
    <mergeCell ref="O71:O72"/>
    <mergeCell ref="O62:O63"/>
    <mergeCell ref="K63:L63"/>
    <mergeCell ref="M63:N63"/>
    <mergeCell ref="O64:O67"/>
    <mergeCell ref="O35:O37"/>
    <mergeCell ref="M67:N67"/>
    <mergeCell ref="I72:J72"/>
    <mergeCell ref="K72:L72"/>
    <mergeCell ref="G72:H72"/>
    <mergeCell ref="M72:N72"/>
    <mergeCell ref="I39:J39"/>
    <mergeCell ref="G40:H40"/>
    <mergeCell ref="G41:H41"/>
    <mergeCell ref="M39:N42"/>
    <mergeCell ref="B61:Q61"/>
    <mergeCell ref="G62:J62"/>
    <mergeCell ref="E62:E63"/>
    <mergeCell ref="G42:H42"/>
    <mergeCell ref="B39:C42"/>
    <mergeCell ref="I51:N51"/>
    <mergeCell ref="I52:N52"/>
    <mergeCell ref="P71:Q72"/>
    <mergeCell ref="F44:F45"/>
    <mergeCell ref="E46:E47"/>
    <mergeCell ref="B46:D47"/>
    <mergeCell ref="P64:Q67"/>
    <mergeCell ref="K39:L42"/>
    <mergeCell ref="C66:D67"/>
    <mergeCell ref="C68:D69"/>
    <mergeCell ref="M31:N31"/>
    <mergeCell ref="K35:L37"/>
    <mergeCell ref="M35:N37"/>
    <mergeCell ref="O49:O50"/>
    <mergeCell ref="P49:Q50"/>
    <mergeCell ref="G77:H77"/>
    <mergeCell ref="I77:J77"/>
    <mergeCell ref="O77:O78"/>
    <mergeCell ref="O39:O42"/>
    <mergeCell ref="P39:Q42"/>
    <mergeCell ref="O44:O45"/>
    <mergeCell ref="P44:Q45"/>
    <mergeCell ref="O46:O47"/>
    <mergeCell ref="P46:Q47"/>
    <mergeCell ref="E55:Q55"/>
    <mergeCell ref="O57:O58"/>
    <mergeCell ref="P57:Q58"/>
    <mergeCell ref="O51:O52"/>
    <mergeCell ref="E53:Q53"/>
    <mergeCell ref="G59:J59"/>
    <mergeCell ref="K58:N58"/>
    <mergeCell ref="G58:J58"/>
    <mergeCell ref="F62:F63"/>
    <mergeCell ref="P62:Q63"/>
    <mergeCell ref="F51:F52"/>
    <mergeCell ref="G63:H63"/>
    <mergeCell ref="I63:J63"/>
    <mergeCell ref="E49:E50"/>
    <mergeCell ref="G51:H51"/>
    <mergeCell ref="P35:Q37"/>
    <mergeCell ref="O80:O82"/>
    <mergeCell ref="P91:Q93"/>
    <mergeCell ref="G54:H54"/>
    <mergeCell ref="I54:N54"/>
    <mergeCell ref="P54:Q54"/>
    <mergeCell ref="P51:Q52"/>
    <mergeCell ref="G80:N80"/>
    <mergeCell ref="P87:Q89"/>
    <mergeCell ref="G57:N57"/>
    <mergeCell ref="K59:N59"/>
    <mergeCell ref="I40:J40"/>
    <mergeCell ref="E51:E52"/>
    <mergeCell ref="F49:F50"/>
    <mergeCell ref="P59:Q59"/>
    <mergeCell ref="E35:E37"/>
    <mergeCell ref="K62:N62"/>
    <mergeCell ref="K66:L66"/>
    <mergeCell ref="M66:N66"/>
    <mergeCell ref="M81:N81"/>
    <mergeCell ref="B44:D45"/>
    <mergeCell ref="P68:Q69"/>
    <mergeCell ref="G109:H109"/>
    <mergeCell ref="I109:J109"/>
    <mergeCell ref="P107:Q109"/>
    <mergeCell ref="K107:N109"/>
    <mergeCell ref="O97:O98"/>
    <mergeCell ref="E99:E105"/>
    <mergeCell ref="O100:O101"/>
    <mergeCell ref="G105:H105"/>
    <mergeCell ref="O102:O103"/>
    <mergeCell ref="I104:J104"/>
    <mergeCell ref="I100:J100"/>
    <mergeCell ref="P99:Q105"/>
    <mergeCell ref="I102:J102"/>
    <mergeCell ref="O104:O105"/>
    <mergeCell ref="E97:E98"/>
    <mergeCell ref="F97:F98"/>
    <mergeCell ref="P97:Q98"/>
    <mergeCell ref="G98:H98"/>
    <mergeCell ref="K99:N105"/>
    <mergeCell ref="G100:H100"/>
    <mergeCell ref="B97:D98"/>
    <mergeCell ref="K44:N45"/>
    <mergeCell ref="K46:N47"/>
    <mergeCell ref="G44:J44"/>
    <mergeCell ref="I45:J45"/>
    <mergeCell ref="I46:J46"/>
    <mergeCell ref="I47:J47"/>
    <mergeCell ref="G107:H107"/>
    <mergeCell ref="G108:H108"/>
    <mergeCell ref="I108:J108"/>
    <mergeCell ref="I101:J101"/>
    <mergeCell ref="G103:H103"/>
    <mergeCell ref="K97:N97"/>
    <mergeCell ref="I107:J107"/>
    <mergeCell ref="I105:J105"/>
    <mergeCell ref="G97:J97"/>
    <mergeCell ref="I103:J103"/>
    <mergeCell ref="G104:H104"/>
    <mergeCell ref="I98:J98"/>
    <mergeCell ref="K98:L98"/>
    <mergeCell ref="M98:N98"/>
    <mergeCell ref="G101:H101"/>
    <mergeCell ref="G102:H102"/>
    <mergeCell ref="I99:J99"/>
    <mergeCell ref="B96:Q96"/>
    <mergeCell ref="O132:O133"/>
    <mergeCell ref="P132:Q133"/>
    <mergeCell ref="G133:H133"/>
    <mergeCell ref="I133:J133"/>
    <mergeCell ref="K132:N133"/>
    <mergeCell ref="B130:D130"/>
    <mergeCell ref="E130:Q130"/>
    <mergeCell ref="E127:Q127"/>
    <mergeCell ref="G99:H99"/>
    <mergeCell ref="B99:D105"/>
    <mergeCell ref="B107:D109"/>
    <mergeCell ref="B112:D113"/>
    <mergeCell ref="B114:D121"/>
    <mergeCell ref="B123:D128"/>
    <mergeCell ref="E121:Q121"/>
    <mergeCell ref="E123:Q124"/>
    <mergeCell ref="E112:Q113"/>
    <mergeCell ref="E116:Q116"/>
    <mergeCell ref="E117:Q117"/>
    <mergeCell ref="E118:Q118"/>
    <mergeCell ref="E126:Q126"/>
    <mergeCell ref="B122:Q122"/>
    <mergeCell ref="E114:Q114"/>
    <mergeCell ref="E115:Q115"/>
    <mergeCell ref="P26:Q27"/>
    <mergeCell ref="G27:H27"/>
    <mergeCell ref="I27:J27"/>
    <mergeCell ref="O134:O137"/>
    <mergeCell ref="P134:Q137"/>
    <mergeCell ref="K134:N137"/>
    <mergeCell ref="C134:D135"/>
    <mergeCell ref="E134:E137"/>
    <mergeCell ref="C136:D137"/>
    <mergeCell ref="F134:F135"/>
    <mergeCell ref="F136:F137"/>
    <mergeCell ref="B132:D133"/>
    <mergeCell ref="E132:E133"/>
    <mergeCell ref="F132:F133"/>
    <mergeCell ref="G132:J132"/>
    <mergeCell ref="B134:B137"/>
    <mergeCell ref="G134:H135"/>
    <mergeCell ref="I134:J135"/>
    <mergeCell ref="G136:H137"/>
    <mergeCell ref="I136:J137"/>
    <mergeCell ref="E44:E45"/>
    <mergeCell ref="B111:Q111"/>
    <mergeCell ref="E125:Q125"/>
    <mergeCell ref="E128:Q128"/>
  </mergeCells>
  <pageMargins left="0.31496062992125984" right="0.11811023622047244" top="0.15748031496062992" bottom="0.15748031496062992" header="0.31496062992125984" footer="0.31496062992125984"/>
  <pageSetup paperSize="9" scale="63" fitToHeight="0" orientation="portrait" r:id="rId1"/>
  <rowBreaks count="2" manualBreakCount="2">
    <brk id="60" max="17" man="1"/>
    <brk id="1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2018-03-13T12:51:02Z</dcterms:modified>
</cp:coreProperties>
</file>