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2076" yWindow="5472" windowWidth="17448" windowHeight="6696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Тарифы'!#REF!*2/3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Тарифы'!$A$1:$R$122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4525"/>
</workbook>
</file>

<file path=xl/calcChain.xml><?xml version="1.0" encoding="utf-8"?>
<calcChain xmlns="http://schemas.openxmlformats.org/spreadsheetml/2006/main">
  <c r="I42" i="2" l="1"/>
  <c r="I41" i="2"/>
  <c r="I40" i="2"/>
  <c r="I39" i="2"/>
  <c r="I24" i="2" l="1"/>
  <c r="I23" i="2"/>
  <c r="K54" i="2" l="1"/>
  <c r="I18" i="2"/>
  <c r="I19" i="2"/>
  <c r="G93" i="2"/>
  <c r="K29" i="2"/>
  <c r="K91" i="2"/>
  <c r="M91" i="2" s="1"/>
  <c r="I91" i="2"/>
  <c r="I14" i="2"/>
  <c r="I12" i="2"/>
  <c r="I15" i="2"/>
  <c r="I13" i="2"/>
  <c r="K10" i="2"/>
  <c r="K33" i="2" l="1"/>
  <c r="I33" i="2"/>
  <c r="M33" i="2" s="1"/>
  <c r="K32" i="2"/>
  <c r="I32" i="2"/>
  <c r="M32" i="2" s="1"/>
  <c r="K31" i="2"/>
  <c r="I31" i="2"/>
  <c r="M31" i="2" s="1"/>
  <c r="I103" i="2" l="1"/>
  <c r="M103" i="2" s="1"/>
  <c r="I102" i="2"/>
  <c r="K103" i="2" l="1"/>
  <c r="G90" i="2"/>
  <c r="I89" i="2"/>
  <c r="K35" i="2"/>
  <c r="I35" i="2"/>
  <c r="M35" i="2" s="1"/>
  <c r="I29" i="2"/>
  <c r="I27" i="2"/>
  <c r="I26" i="2"/>
  <c r="M10" i="2"/>
  <c r="I8" i="2"/>
  <c r="I21" i="2" l="1"/>
  <c r="I10" i="2"/>
  <c r="M29" i="2"/>
  <c r="I20" i="2"/>
  <c r="I90" i="2"/>
  <c r="G94" i="2"/>
  <c r="I93" i="2"/>
  <c r="K92" i="2" l="1"/>
  <c r="M92" i="2" s="1"/>
  <c r="I92" i="2"/>
  <c r="I94" i="2"/>
  <c r="I9" i="2"/>
  <c r="K11" i="2" l="1"/>
  <c r="M11" i="2" s="1"/>
  <c r="I11" i="2"/>
  <c r="I30" i="2"/>
  <c r="K30" i="2"/>
  <c r="M30" i="2" s="1"/>
</calcChain>
</file>

<file path=xl/sharedStrings.xml><?xml version="1.0" encoding="utf-8"?>
<sst xmlns="http://schemas.openxmlformats.org/spreadsheetml/2006/main" count="288" uniqueCount="120">
  <si>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</si>
  <si>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</si>
  <si>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</si>
  <si>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</si>
  <si>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</si>
  <si>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</si>
  <si>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</si>
  <si>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</si>
  <si>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</si>
  <si>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</si>
  <si>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</si>
  <si>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</si>
  <si>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Паспорт РФ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</si>
  <si>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</si>
  <si>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</si>
  <si>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</si>
  <si>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</si>
  <si>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Государственная программа субсидирования (1 час)</t>
  </si>
  <si>
    <t>с КАСКО</t>
  </si>
  <si>
    <t>без КАСКО</t>
  </si>
  <si>
    <t>2 документа / Полный</t>
  </si>
  <si>
    <t>Паспорт РФ / Полный</t>
  </si>
  <si>
    <t>20 - 39,99</t>
  </si>
  <si>
    <t>Полный / Паспорт РФ</t>
  </si>
  <si>
    <t>от 50</t>
  </si>
  <si>
    <t xml:space="preserve"> 6 - 72</t>
  </si>
  <si>
    <t>30 - 49,99</t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</si>
  <si>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</si>
  <si>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</si>
  <si>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</si>
  <si>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</si>
  <si>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мин. - 150 000
макс - 2 500 000</t>
  </si>
  <si>
    <t>15- 29,99</t>
  </si>
  <si>
    <t>12</t>
  </si>
  <si>
    <t>24</t>
  </si>
  <si>
    <t>36</t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</si>
  <si>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</si>
  <si>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от 20</t>
  </si>
  <si>
    <t>Коммерческие транспортные средства</t>
  </si>
  <si>
    <t>от 0</t>
  </si>
  <si>
    <t>0 - 39.99</t>
  </si>
  <si>
    <t>1.75.01 Базовые процентные ставки по продукту "АвтоСтиль-Особый"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</si>
  <si>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</si>
  <si>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15 - 29,99</t>
  </si>
  <si>
    <t>24, 36, 48</t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</si>
  <si>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</si>
  <si>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</si>
  <si>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</si>
  <si>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</si>
  <si>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</si>
  <si>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t>без ФЗ или с ФЗ (1,75%)</t>
  </si>
  <si>
    <r>
      <rPr>
        <b/>
        <sz val="10"/>
        <rFont val="Microsoft Sans Serif"/>
        <family val="2"/>
        <charset val="204"/>
      </rPr>
      <t xml:space="preserve">"Lifan Direct 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</si>
  <si>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</si>
  <si>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t>от 0%</t>
  </si>
  <si>
    <r>
      <t>Программа кредитования "</t>
    </r>
    <r>
      <rPr>
        <b/>
        <sz val="10"/>
        <rFont val="Microsoft Sans Serif"/>
        <family val="2"/>
        <charset val="204"/>
      </rPr>
      <t>Сертифицированные  а/м Hyundai и Kia</t>
    </r>
    <r>
      <rPr>
        <sz val="10"/>
        <rFont val="Microsoft Sans Serif"/>
        <family val="2"/>
        <charset val="204"/>
      </rPr>
      <t xml:space="preserve">"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</si>
  <si>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 xml:space="preserve"> </t>
  </si>
  <si>
    <t>Дополнительные программы кредитования</t>
  </si>
  <si>
    <t>Опция "6 месяцев проценты в подарок"</t>
  </si>
  <si>
    <t>Программа применяется при оформлении нового Договора потребительского кредита (на ранее оформленные договоры не распространяется).</t>
  </si>
  <si>
    <t>В случае отсутствия просроченной задолженности в течение действия Договора потребительского кредита, за шесть месяцев до окончания первоначального срока действия Договора потребительского кредита, снижение процентной ставки до  2/3 размера ставки рефинансирования Центрального банка Российской Федерации, действующей на дату такого изменения. И предоставление ежемесячного бонуса исходя из фактически рассчитанных (начисленных) процентов за пользование кредитом по состоянию на плановую дату, за шесть месяцев до окончания первоначального срока действия Договора потребительского кредита.</t>
  </si>
  <si>
    <t xml:space="preserve">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дня, процентная ставка увеличивается до первоначального размера, и не возобновляется вплоть до полного исполнения Заемщиком своих обязательств по Договору потребительского кредита. </t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</si>
  <si>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иност. и отечест.</t>
    </r>
    <r>
      <rPr>
        <sz val="10"/>
        <rFont val="Microsoft Sans Serif"/>
        <family val="2"/>
        <charset val="204"/>
      </rPr>
      <t xml:space="preserve"> марок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</si>
  <si>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иностр.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отечест. </t>
    </r>
    <r>
      <rPr>
        <sz val="10"/>
        <rFont val="Microsoft Sans Serif"/>
        <family val="2"/>
        <charset val="204"/>
      </rPr>
      <t xml:space="preserve">марок </t>
    </r>
  </si>
  <si>
    <r>
      <t>Минимальный срок кредита для применения опции: 48</t>
    </r>
    <r>
      <rPr>
        <b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>месяцев</t>
    </r>
  </si>
  <si>
    <t>Новый</t>
  </si>
  <si>
    <t>Подержанный</t>
  </si>
  <si>
    <t>Процентные ставки</t>
  </si>
  <si>
    <t>19.9%</t>
  </si>
  <si>
    <t>без ФЗ или 
с ФЗ (1,75%)</t>
  </si>
  <si>
    <t>без ФЗ или с ФЗ (3,036%, 1,75%)</t>
  </si>
  <si>
    <t>Наименование программы кредитования легкового а/м</t>
  </si>
  <si>
    <t>Экспресс программы кредитования легковых а/м (1 час)</t>
  </si>
  <si>
    <t>Классические программы кредитования легковых а/м (4 часа)</t>
  </si>
  <si>
    <t>Тип транспортного средства</t>
  </si>
  <si>
    <t>0 - 39,99</t>
  </si>
  <si>
    <t>0 - 19,99</t>
  </si>
  <si>
    <t>18.2%</t>
  </si>
  <si>
    <t>Государственные программы субсидирования "Семейный автомобиль" и "Первый автомобиль"</t>
  </si>
  <si>
    <t>с ФЗ (3,036%, 4,1%, 5,5%)</t>
  </si>
  <si>
    <t xml:space="preserve">Подробное описание </t>
  </si>
  <si>
    <t>от  0</t>
  </si>
  <si>
    <r>
      <rPr>
        <u/>
        <sz val="8"/>
        <rFont val="Microsoft Sans Serif"/>
        <family val="2"/>
        <charset val="204"/>
      </rPr>
      <t>Процентные ставки снижаются:
- по программе "</t>
    </r>
    <r>
      <rPr>
        <b/>
        <u/>
        <sz val="8"/>
        <rFont val="Microsoft Sans Serif"/>
        <family val="2"/>
        <charset val="204"/>
      </rPr>
      <t>Низкий процент</t>
    </r>
    <r>
      <rPr>
        <u/>
        <sz val="8"/>
        <rFont val="Microsoft Sans Serif"/>
        <family val="2"/>
        <charset val="204"/>
      </rPr>
      <t xml:space="preserve">" до </t>
    </r>
    <r>
      <rPr>
        <b/>
        <u/>
        <sz val="8"/>
        <rFont val="Microsoft Sans Serif"/>
        <family val="2"/>
        <charset val="204"/>
      </rPr>
      <t>6,00%</t>
    </r>
    <r>
      <rPr>
        <u/>
        <sz val="8"/>
        <rFont val="Microsoft Sans Serif"/>
        <family val="2"/>
        <charset val="204"/>
      </rPr>
      <t xml:space="preserve"> (для новых ТС) и </t>
    </r>
    <r>
      <rPr>
        <b/>
        <u/>
        <sz val="8"/>
        <rFont val="Microsoft Sans Serif"/>
        <family val="2"/>
        <charset val="204"/>
      </rPr>
      <t xml:space="preserve">7,50% </t>
    </r>
    <r>
      <rPr>
        <u/>
        <sz val="8"/>
        <rFont val="Microsoft Sans Serif"/>
        <family val="2"/>
        <charset val="204"/>
      </rPr>
      <t>(для подержанных ТС),
- по программе "</t>
    </r>
    <r>
      <rPr>
        <b/>
        <u/>
        <sz val="8"/>
        <rFont val="Microsoft Sans Serif"/>
        <family val="2"/>
        <charset val="204"/>
      </rPr>
      <t>Низкий процент - партнер</t>
    </r>
    <r>
      <rPr>
        <u/>
        <sz val="8"/>
        <rFont val="Microsoft Sans Serif"/>
        <family val="2"/>
        <charset val="204"/>
      </rPr>
      <t>" до</t>
    </r>
    <r>
      <rPr>
        <b/>
        <u/>
        <sz val="8"/>
        <rFont val="Microsoft Sans Serif"/>
        <family val="2"/>
        <charset val="204"/>
      </rPr>
      <t xml:space="preserve"> 8,90%</t>
    </r>
    <r>
      <rPr>
        <u/>
        <sz val="8"/>
        <rFont val="Microsoft Sans Serif"/>
        <family val="2"/>
        <charset val="204"/>
      </rPr>
      <t xml:space="preserve"> (для новых ТС) и</t>
    </r>
    <r>
      <rPr>
        <b/>
        <u/>
        <sz val="8"/>
        <rFont val="Microsoft Sans Serif"/>
        <family val="2"/>
        <charset val="204"/>
      </rPr>
      <t xml:space="preserve"> 9,90% </t>
    </r>
    <r>
      <rPr>
        <u/>
        <sz val="8"/>
        <rFont val="Microsoft Sans Serif"/>
        <family val="2"/>
        <charset val="204"/>
      </rPr>
      <t>(для подержанных ТС),
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3. Оформление карты технической помощи на дорогах РАТ (тип карты «Совкомбанк Премиум» ) на весь срок кредита.
Процентная ставка увеличивается до 18,2% годовых (для новых ТС) / до 19,9% годовых (для подержанных ТС),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</si>
  <si>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r>
      <rPr>
        <u/>
        <sz val="8"/>
        <rFont val="Microsoft Sans Serif"/>
        <family val="2"/>
        <charset val="204"/>
      </rPr>
      <t>Процентные ставки снижаются по программе "</t>
    </r>
    <r>
      <rPr>
        <b/>
        <u/>
        <sz val="8"/>
        <rFont val="Microsoft Sans Serif"/>
        <family val="2"/>
        <charset val="204"/>
      </rPr>
      <t>Низкий процент на 3 года</t>
    </r>
    <r>
      <rPr>
        <u/>
        <sz val="8"/>
        <rFont val="Microsoft Sans Serif"/>
        <family val="2"/>
        <charset val="204"/>
      </rPr>
      <t>" до</t>
    </r>
    <r>
      <rPr>
        <b/>
        <u/>
        <sz val="8"/>
        <rFont val="Microsoft Sans Serif"/>
        <family val="2"/>
        <charset val="204"/>
      </rPr>
      <t xml:space="preserve"> 8,90%</t>
    </r>
    <r>
      <rPr>
        <u/>
        <sz val="8"/>
        <rFont val="Microsoft Sans Serif"/>
        <family val="2"/>
        <charset val="204"/>
      </rPr>
      <t>,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Процентная ставка увеличивается до 18,2% годовых,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</si>
  <si>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r>
      <t xml:space="preserve">Субсидия предоставляется, если заемщик отвечает одновременно следующим условиям:
</t>
    </r>
    <r>
      <rPr>
        <sz val="10"/>
        <rFont val="Calibri"/>
        <family val="2"/>
        <charset val="204"/>
        <scheme val="minor"/>
      </rPr>
      <t>- имеет водительское удостоверение;
- не оформлял кредиты на покупку транспортных средств;
- имеет не менее 2 несовершеннолетних детей (по программе "Семейный автомобиль"), либо на момент выдачи автокредита не имел в собственности автомобиль (по программе "Первый автомобиль").</t>
    </r>
  </si>
  <si>
    <t>Субсидируемые программы с автопроизводителями</t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</si>
  <si>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</si>
  <si>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r>
      <t>"</t>
    </r>
    <r>
      <rPr>
        <b/>
        <sz val="10"/>
        <rFont val="Microsoft Sans Serif"/>
        <family val="2"/>
        <charset val="204"/>
      </rPr>
      <t>Без полиса КАСКО</t>
    </r>
    <r>
      <rPr>
        <sz val="10"/>
        <rFont val="Microsoft Sans Serif"/>
        <family val="2"/>
        <charset val="204"/>
      </rPr>
      <t>" новые а/м иностранных и отечественных марок</t>
    </r>
  </si>
  <si>
    <r>
      <rPr>
        <sz val="10"/>
        <rFont val="Microsoft Sans Serif"/>
        <family val="2"/>
        <charset val="204"/>
      </rPr>
      <t>Новые автомобили</t>
    </r>
    <r>
      <rPr>
        <b/>
        <sz val="10"/>
        <rFont val="Microsoft Sans Serif"/>
        <family val="2"/>
        <charset val="204"/>
      </rPr>
      <t xml:space="preserve">
"Lada Finance"</t>
    </r>
    <r>
      <rPr>
        <sz val="10"/>
        <rFont val="Microsoft Sans Serif"/>
        <family val="2"/>
        <charset val="204"/>
      </rPr>
      <t xml:space="preserve"> (марка Lada)</t>
    </r>
    <r>
      <rPr>
        <b/>
        <sz val="10"/>
        <rFont val="Microsoft Sans Serif"/>
        <family val="2"/>
        <charset val="204"/>
      </rPr>
      <t xml:space="preserve">
"Niva Finance" </t>
    </r>
    <r>
      <rPr>
        <sz val="10"/>
        <rFont val="Microsoft Sans Serif"/>
        <family val="2"/>
        <charset val="204"/>
      </rPr>
      <t>(марка Chevrolet Niva)</t>
    </r>
    <r>
      <rPr>
        <b/>
        <sz val="10"/>
        <rFont val="Microsoft Sans Serif"/>
        <family val="2"/>
        <charset val="204"/>
      </rPr>
      <t xml:space="preserve">
"Lifan Finance"</t>
    </r>
    <r>
      <rPr>
        <sz val="10"/>
        <rFont val="Microsoft Sans Serif"/>
        <family val="2"/>
        <charset val="204"/>
      </rPr>
      <t xml:space="preserve"> (марка Lifan)</t>
    </r>
    <r>
      <rPr>
        <b/>
        <sz val="10"/>
        <rFont val="Microsoft Sans Serif"/>
        <family val="2"/>
        <charset val="204"/>
      </rPr>
      <t xml:space="preserve">
"Ravon Finance" </t>
    </r>
    <r>
      <rPr>
        <sz val="10"/>
        <rFont val="Microsoft Sans Serif"/>
        <family val="2"/>
        <charset val="204"/>
      </rPr>
      <t>(марка  Ravon)</t>
    </r>
    <r>
      <rPr>
        <b/>
        <sz val="10"/>
        <rFont val="Microsoft Sans Serif"/>
        <family val="2"/>
        <charset val="204"/>
      </rPr>
      <t xml:space="preserve">
"Subaru Finance"</t>
    </r>
    <r>
      <rPr>
        <sz val="10"/>
        <rFont val="Microsoft Sans Serif"/>
        <family val="2"/>
        <charset val="204"/>
      </rPr>
      <t xml:space="preserve"> (марка Subaru)</t>
    </r>
    <r>
      <rPr>
        <b/>
        <sz val="10"/>
        <rFont val="Microsoft Sans Serif"/>
        <family val="2"/>
        <charset val="204"/>
      </rPr>
      <t xml:space="preserve">
"Кредит на Volvo"</t>
    </r>
    <r>
      <rPr>
        <sz val="10"/>
        <rFont val="Microsoft Sans Serif"/>
        <family val="2"/>
        <charset val="204"/>
      </rPr>
      <t xml:space="preserve"> (марка Volvo)</t>
    </r>
    <r>
      <rPr>
        <b/>
        <sz val="10"/>
        <rFont val="Microsoft Sans Serif"/>
        <family val="2"/>
        <charset val="204"/>
      </rPr>
      <t xml:space="preserve">
"Chery Finance" </t>
    </r>
    <r>
      <rPr>
        <sz val="10"/>
        <rFont val="Microsoft Sans Serif"/>
        <family val="2"/>
        <charset val="204"/>
      </rPr>
      <t>(марка  Chery)</t>
    </r>
  </si>
  <si>
    <r>
      <t xml:space="preserve">Максимальная </t>
    </r>
    <r>
      <rPr>
        <u/>
        <sz val="10"/>
        <rFont val="Calibri"/>
        <family val="2"/>
        <charset val="204"/>
        <scheme val="minor"/>
      </rPr>
      <t>стоимость транспортного средства</t>
    </r>
    <r>
      <rPr>
        <sz val="10"/>
        <rFont val="Calibri"/>
        <family val="2"/>
        <charset val="204"/>
        <scheme val="minor"/>
      </rPr>
      <t>:</t>
    </r>
    <r>
      <rPr>
        <b/>
        <sz val="10"/>
        <rFont val="Calibri"/>
        <family val="2"/>
        <charset val="204"/>
        <scheme val="minor"/>
      </rPr>
      <t xml:space="preserve"> 1 450 000 </t>
    </r>
    <r>
      <rPr>
        <sz val="10"/>
        <rFont val="Calibri"/>
        <family val="2"/>
        <charset val="204"/>
        <scheme val="minor"/>
      </rPr>
      <t>рублей</t>
    </r>
  </si>
  <si>
    <r>
      <t>Максимальна</t>
    </r>
    <r>
      <rPr>
        <u/>
        <sz val="10"/>
        <rFont val="Calibri"/>
        <family val="2"/>
        <charset val="204"/>
        <scheme val="minor"/>
      </rPr>
      <t>я сумма кредита на оплату транспортного средства</t>
    </r>
    <r>
      <rPr>
        <sz val="10"/>
        <rFont val="Calibri"/>
        <family val="2"/>
        <charset val="204"/>
        <scheme val="minor"/>
      </rPr>
      <t xml:space="preserve">: </t>
    </r>
    <r>
      <rPr>
        <b/>
        <sz val="10"/>
        <rFont val="Calibri"/>
        <family val="2"/>
        <charset val="204"/>
        <scheme val="minor"/>
      </rPr>
      <t xml:space="preserve">1 450 000 </t>
    </r>
    <r>
      <rPr>
        <sz val="10"/>
        <rFont val="Calibri"/>
        <family val="2"/>
        <charset val="204"/>
        <scheme val="minor"/>
      </rPr>
      <t>рублей</t>
    </r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</si>
  <si>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</t>
    </r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</si>
  <si>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 xml:space="preserve">для подержанных а/м иностранных и отечественных марок не старше 5 лет </t>
    </r>
  </si>
  <si>
    <t>48, 60</t>
  </si>
  <si>
    <r>
      <t xml:space="preserve">Автомобиль произведен в </t>
    </r>
    <r>
      <rPr>
        <b/>
        <sz val="10"/>
        <rFont val="Calibri"/>
        <family val="2"/>
        <charset val="204"/>
        <scheme val="minor"/>
      </rPr>
      <t>2017, 2018</t>
    </r>
    <r>
      <rPr>
        <sz val="10"/>
        <rFont val="Calibri"/>
        <family val="2"/>
        <charset val="204"/>
        <scheme val="minor"/>
      </rPr>
      <t xml:space="preserve"> годах (дата выдачи ПТС не ранее </t>
    </r>
    <r>
      <rPr>
        <b/>
        <sz val="10"/>
        <rFont val="Calibri"/>
        <family val="2"/>
        <charset val="204"/>
        <scheme val="minor"/>
      </rPr>
      <t>01.12.2017</t>
    </r>
    <r>
      <rPr>
        <sz val="10"/>
        <rFont val="Calibri"/>
        <family val="2"/>
        <charset val="204"/>
        <scheme val="minor"/>
      </rPr>
      <t>).</t>
    </r>
  </si>
  <si>
    <t>Опция не применяется по программам "Низкий процент", "Низкий процент-партнер" и субсидируемым программам с автопроизводителями</t>
  </si>
  <si>
    <r>
      <rPr>
        <b/>
        <sz val="10"/>
        <rFont val="Microsoft Sans Serif"/>
        <family val="2"/>
        <charset val="204"/>
      </rPr>
      <t xml:space="preserve">"Subaru Drive"
</t>
    </r>
    <r>
      <rPr>
        <sz val="10"/>
        <rFont val="Microsoft Sans Serif"/>
        <family val="2"/>
        <charset val="204"/>
      </rPr>
      <t xml:space="preserve"> (новые автомобили Subaru Forester, Subaru Outback, Subaru XV, WRX, WRX STI)</t>
    </r>
  </si>
  <si>
    <r>
      <rPr>
        <b/>
        <sz val="10"/>
        <rFont val="Microsoft Sans Serif"/>
        <family val="2"/>
        <charset val="204"/>
      </rPr>
      <t>"Subaru Drive - Outback"</t>
    </r>
    <r>
      <rPr>
        <sz val="10"/>
        <rFont val="Microsoft Sans Serif"/>
        <family val="2"/>
        <charset val="204"/>
      </rPr>
      <t xml:space="preserve">
 (новые автомобили Subaru Outback 2017 года выпуска)</t>
    </r>
  </si>
  <si>
    <r>
      <t>Программы кредитования "</t>
    </r>
    <r>
      <rPr>
        <b/>
        <sz val="10"/>
        <rFont val="Microsoft Sans Serif"/>
        <family val="2"/>
        <charset val="204"/>
      </rPr>
      <t>Низкий процент</t>
    </r>
    <r>
      <rPr>
        <sz val="10"/>
        <rFont val="Microsoft Sans Serif"/>
        <family val="2"/>
        <charset val="204"/>
      </rPr>
      <t>" и "</t>
    </r>
    <r>
      <rPr>
        <b/>
        <sz val="10"/>
        <rFont val="Microsoft Sans Serif"/>
        <family val="2"/>
        <charset val="204"/>
      </rPr>
      <t>Низкий процент-партнер</t>
    </r>
    <r>
      <rPr>
        <sz val="10"/>
        <rFont val="Microsoft Sans Serif"/>
        <family val="2"/>
        <charset val="204"/>
      </rPr>
      <t>"
Новые и подержанные а/м иностранных и отечественных марок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</si>
  <si>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Низкий процент на 3 года</t>
    </r>
    <r>
      <rPr>
        <sz val="10"/>
        <rFont val="Microsoft Sans Serif"/>
        <family val="2"/>
        <charset val="204"/>
      </rPr>
      <t>"
Новые а/м иностранных и отечественных марок</t>
    </r>
  </si>
  <si>
    <r>
      <rPr>
        <i/>
        <sz val="10"/>
        <rFont val="Microsoft Sans Serif"/>
        <family val="2"/>
        <charset val="204"/>
      </rPr>
      <t>"</t>
    </r>
    <r>
      <rPr>
        <b/>
        <i/>
        <sz val="10"/>
        <rFont val="Microsoft Sans Serif"/>
        <family val="2"/>
        <charset val="204"/>
      </rPr>
      <t>Lada Finance</t>
    </r>
    <r>
      <rPr>
        <i/>
        <sz val="10"/>
        <rFont val="Microsoft Sans Serif"/>
        <family val="2"/>
        <charset val="204"/>
      </rPr>
      <t>"</t>
    </r>
    <r>
      <rPr>
        <sz val="10"/>
        <rFont val="Microsoft Sans Serif"/>
        <family val="2"/>
        <charset val="204"/>
      </rPr>
      <t xml:space="preserve"> новый автомобиль марки </t>
    </r>
    <r>
      <rPr>
        <b/>
        <sz val="10"/>
        <rFont val="Microsoft Sans Serif"/>
        <family val="2"/>
        <charset val="204"/>
      </rPr>
      <t xml:space="preserve"> Lada</t>
    </r>
  </si>
  <si>
    <r>
      <rPr>
        <b/>
        <i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 xml:space="preserve">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</si>
  <si>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r>
      <rPr>
        <i/>
        <sz val="10"/>
        <rFont val="Microsoft Sans Serif"/>
        <family val="2"/>
        <charset val="204"/>
      </rPr>
      <t>"</t>
    </r>
    <r>
      <rPr>
        <b/>
        <i/>
        <sz val="10"/>
        <rFont val="Microsoft Sans Serif"/>
        <family val="2"/>
        <charset val="204"/>
      </rPr>
      <t>Niva Finance</t>
    </r>
    <r>
      <rPr>
        <i/>
        <sz val="10"/>
        <rFont val="Microsoft Sans Serif"/>
        <family val="2"/>
        <charset val="204"/>
      </rPr>
      <t xml:space="preserve">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</si>
  <si>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r>
      <rPr>
        <i/>
        <sz val="10"/>
        <rFont val="Microsoft Sans Serif"/>
        <family val="2"/>
        <charset val="204"/>
      </rPr>
      <t>"</t>
    </r>
    <r>
      <rPr>
        <b/>
        <i/>
        <sz val="10"/>
        <rFont val="Microsoft Sans Serif"/>
        <family val="2"/>
        <charset val="204"/>
      </rPr>
      <t>UAZ Finance</t>
    </r>
    <r>
      <rPr>
        <i/>
        <sz val="10"/>
        <rFont val="Microsoft Sans Serif"/>
        <family val="2"/>
        <charset val="204"/>
      </rPr>
      <t>"</t>
    </r>
    <r>
      <rPr>
        <sz val="10"/>
        <rFont val="Microsoft Sans Serif"/>
        <family val="2"/>
        <charset val="204"/>
      </rPr>
      <t xml:space="preserve">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</si>
  <si>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rPr>
        <sz val="10"/>
        <rFont val="Microsoft Sans Serif"/>
        <family val="2"/>
        <charset val="204"/>
      </rPr>
      <t>Новые автомобили</t>
    </r>
    <r>
      <rPr>
        <b/>
        <sz val="10"/>
        <rFont val="Microsoft Sans Serif"/>
        <family val="2"/>
        <charset val="204"/>
      </rPr>
      <t xml:space="preserve">
</t>
    </r>
    <r>
      <rPr>
        <b/>
        <i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(марка Lifan)
</t>
    </r>
    <r>
      <rPr>
        <b/>
        <i/>
        <sz val="10"/>
        <rFont val="Microsoft Sans Serif"/>
        <family val="2"/>
        <charset val="204"/>
      </rPr>
      <t>"Ravon Finance"</t>
    </r>
    <r>
      <rPr>
        <i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 xml:space="preserve">(марка  Ravon)
</t>
    </r>
    <r>
      <rPr>
        <b/>
        <i/>
        <sz val="10"/>
        <rFont val="Microsoft Sans Serif"/>
        <family val="2"/>
        <charset val="204"/>
      </rPr>
      <t>"Subaru Finance"</t>
    </r>
    <r>
      <rPr>
        <i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 xml:space="preserve">(марка Subaru)
</t>
    </r>
    <r>
      <rPr>
        <b/>
        <i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(марка Volvo)
</t>
    </r>
    <r>
      <rPr>
        <b/>
        <i/>
        <sz val="10"/>
        <rFont val="Microsoft Sans Serif"/>
        <family val="2"/>
        <charset val="204"/>
      </rPr>
      <t>"Chery Finance"</t>
    </r>
    <r>
      <rPr>
        <i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>(марка  Chery)</t>
    </r>
  </si>
  <si>
    <r>
      <t>Программа кредитования 
"</t>
    </r>
    <r>
      <rPr>
        <b/>
        <sz val="10"/>
        <rFont val="Microsoft Sans Serif"/>
        <family val="2"/>
        <charset val="204"/>
      </rPr>
      <t>АвтоСтиль-Особый экспресс"</t>
    </r>
  </si>
  <si>
    <r>
      <t xml:space="preserve">Программа кредитования 
</t>
    </r>
    <r>
      <rPr>
        <b/>
        <sz val="10"/>
        <rFont val="Microsoft Sans Serif"/>
        <family val="2"/>
        <charset val="204"/>
      </rPr>
      <t>"АвтоСтиль-Особый классик"</t>
    </r>
  </si>
  <si>
    <r>
      <rPr>
        <b/>
        <i/>
        <sz val="10"/>
        <rFont val="Microsoft Sans Serif"/>
        <family val="2"/>
        <charset val="204"/>
      </rPr>
      <t xml:space="preserve">"Hyundai Finance" </t>
    </r>
    <r>
      <rPr>
        <b/>
        <sz val="10"/>
        <rFont val="Microsoft Sans Serif"/>
        <family val="2"/>
        <charset val="204"/>
      </rPr>
      <t xml:space="preserve">и </t>
    </r>
    <r>
      <rPr>
        <b/>
        <i/>
        <sz val="10"/>
        <rFont val="Microsoft Sans Serif"/>
        <family val="2"/>
        <charset val="204"/>
      </rPr>
      <t xml:space="preserve">"KIA Finance" </t>
    </r>
    <r>
      <rPr>
        <sz val="10"/>
        <rFont val="Microsoft Sans Serif"/>
        <family val="2"/>
        <charset val="204"/>
      </rPr>
      <t xml:space="preserve">новый автомобиль марки </t>
    </r>
    <r>
      <rPr>
        <b/>
        <sz val="10"/>
        <rFont val="Microsoft Sans Serif"/>
        <family val="2"/>
        <charset val="204"/>
      </rPr>
      <t>Hyundai, KIA</t>
    </r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</si>
  <si>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1 700 000 рублей)</t>
    </r>
  </si>
  <si>
    <t>с ФЗ (3,036%,
 4,1%, 5,5%)</t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</si>
  <si>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</si>
  <si>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t>12%/ 
12.5%</t>
  </si>
  <si>
    <t>15.5%/ 16%</t>
  </si>
  <si>
    <t>15- 49,99</t>
  </si>
  <si>
    <r>
      <rPr>
        <sz val="9"/>
        <rFont val="Microsoft Sans Serif"/>
        <family val="2"/>
        <charset val="204"/>
      </rPr>
      <t>Программа кредитования "</t>
    </r>
    <r>
      <rPr>
        <b/>
        <sz val="9"/>
        <rFont val="Microsoft Sans Serif"/>
        <family val="2"/>
        <charset val="204"/>
      </rPr>
      <t>ТОП - Партнерский"</t>
    </r>
  </si>
  <si>
    <r>
      <t xml:space="preserve">новый автомобиль марки </t>
    </r>
    <r>
      <rPr>
        <b/>
        <sz val="10"/>
        <rFont val="Microsoft Sans Serif"/>
        <family val="2"/>
        <charset val="204"/>
      </rPr>
      <t xml:space="preserve"> Lada / Hyundai / KIA</t>
    </r>
  </si>
  <si>
    <r>
      <t xml:space="preserve">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</si>
  <si>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t>48 и 60 мес.</t>
  </si>
  <si>
    <t>с ФЗ (4,1%, 5,5%)</t>
  </si>
  <si>
    <t>12, 24, 36, 48,60</t>
  </si>
  <si>
    <t>12, 24, 36, 48, 60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</si>
</sst>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7"/>
      <name val="Microsoft Sans Serif"/>
      <family val="2"/>
      <charset val="204"/>
    </font>
    <font>
      <b/>
      <u/>
      <sz val="8"/>
      <name val="Microsoft Sans Serif"/>
      <family val="2"/>
      <charset val="204"/>
    </font>
    <font>
      <u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Microsoft Sans Serif"/>
      <family val="2"/>
      <charset val="204"/>
    </font>
    <font>
      <b/>
      <i/>
      <sz val="10"/>
      <name val="Microsoft Sans Serif"/>
      <family val="2"/>
      <charset val="204"/>
    </font>
    <font>
      <b/>
      <sz val="9"/>
      <name val="Microsoft Sans Serif"/>
      <family val="2"/>
      <charset val="204"/>
    </font>
    <font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8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9" fontId="3" fillId="0" borderId="0" applyFont="0" applyFill="0" applyBorder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52">
    <xf numFmtId="0" fontId="0" fillId="0" borderId="0" xfId="0"/>
    <xf numFmtId="0" fontId="6" fillId="0" borderId="0" xfId="0" applyFont="1"/>
    <xf numFmtId="0" fontId="6" fillId="0" borderId="0" xfId="0" applyFont="1" applyBorder="1" applyAlignment="1"/>
    <xf numFmtId="0" fontId="6" fillId="0" borderId="3" xfId="0" applyFont="1" applyFill="1" applyBorder="1"/>
    <xf numFmtId="0" fontId="31" fillId="0" borderId="0" xfId="2" applyFont="1"/>
    <xf numFmtId="0" fontId="6" fillId="0" borderId="3" xfId="2" applyFont="1" applyFill="1" applyBorder="1"/>
    <xf numFmtId="10" fontId="6" fillId="0" borderId="3" xfId="972" applyNumberFormat="1" applyFont="1" applyFill="1" applyBorder="1" applyAlignment="1">
      <alignment vertical="center"/>
    </xf>
    <xf numFmtId="0" fontId="6" fillId="0" borderId="6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31" fillId="0" borderId="0" xfId="2" applyFont="1" applyFill="1" applyBorder="1"/>
    <xf numFmtId="0" fontId="6" fillId="0" borderId="3" xfId="2" applyFont="1" applyFill="1" applyBorder="1" applyAlignment="1"/>
    <xf numFmtId="0" fontId="10" fillId="0" borderId="0" xfId="2" applyFont="1" applyFill="1" applyAlignment="1">
      <alignment horizontal="right" vertical="top"/>
    </xf>
    <xf numFmtId="0" fontId="41" fillId="3" borderId="3" xfId="2" applyFont="1" applyFill="1" applyBorder="1" applyAlignment="1">
      <alignment horizontal="center" vertical="center" wrapText="1"/>
    </xf>
    <xf numFmtId="10" fontId="6" fillId="0" borderId="0" xfId="972" applyNumberFormat="1" applyFont="1" applyFill="1" applyBorder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31" fillId="2" borderId="7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6" xfId="0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/>
    <xf numFmtId="10" fontId="6" fillId="2" borderId="1" xfId="2" applyNumberFormat="1" applyFont="1" applyFill="1" applyBorder="1" applyAlignment="1">
      <alignment horizontal="center" vertical="center"/>
    </xf>
    <xf numFmtId="0" fontId="31" fillId="0" borderId="0" xfId="2" applyFont="1" applyBorder="1"/>
    <xf numFmtId="49" fontId="6" fillId="2" borderId="1" xfId="2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17" fontId="6" fillId="0" borderId="3" xfId="0" applyNumberFormat="1" applyFont="1" applyFill="1" applyBorder="1" applyAlignment="1">
      <alignment horizontal="center" vertical="center" wrapText="1"/>
    </xf>
    <xf numFmtId="0" fontId="6" fillId="27" borderId="3" xfId="0" applyFont="1" applyFill="1" applyBorder="1"/>
    <xf numFmtId="0" fontId="6" fillId="27" borderId="3" xfId="2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/>
    </xf>
    <xf numFmtId="10" fontId="6" fillId="2" borderId="1" xfId="1046" applyNumberFormat="1" applyFont="1" applyFill="1" applyBorder="1" applyAlignment="1">
      <alignment horizontal="center" vertical="center"/>
    </xf>
    <xf numFmtId="10" fontId="6" fillId="2" borderId="1" xfId="1048" applyNumberFormat="1" applyFont="1" applyFill="1" applyBorder="1" applyAlignment="1">
      <alignment horizontal="center" vertical="center"/>
    </xf>
    <xf numFmtId="10" fontId="6" fillId="2" borderId="6" xfId="972" applyNumberFormat="1" applyFont="1" applyFill="1" applyBorder="1" applyAlignment="1">
      <alignment horizontal="center" vertical="center"/>
    </xf>
    <xf numFmtId="0" fontId="6" fillId="2" borderId="3" xfId="2" applyFont="1" applyFill="1" applyBorder="1"/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/>
    <xf numFmtId="10" fontId="6" fillId="2" borderId="0" xfId="1" applyNumberFormat="1" applyFont="1" applyFill="1" applyBorder="1" applyAlignment="1">
      <alignment horizontal="center" vertical="center"/>
    </xf>
    <xf numFmtId="10" fontId="6" fillId="2" borderId="7" xfId="1" applyNumberFormat="1" applyFont="1" applyFill="1" applyBorder="1" applyAlignment="1">
      <alignment horizontal="center" vertical="center"/>
    </xf>
    <xf numFmtId="0" fontId="6" fillId="27" borderId="3" xfId="0" applyFont="1" applyFill="1" applyBorder="1" applyAlignment="1">
      <alignment horizontal="center" vertical="center" wrapText="1"/>
    </xf>
    <xf numFmtId="0" fontId="6" fillId="27" borderId="3" xfId="0" applyFont="1" applyFill="1" applyBorder="1" applyAlignment="1">
      <alignment vertical="center"/>
    </xf>
    <xf numFmtId="10" fontId="6" fillId="0" borderId="3" xfId="2" applyNumberFormat="1" applyFont="1" applyFill="1" applyBorder="1" applyAlignment="1">
      <alignment vertical="center"/>
    </xf>
    <xf numFmtId="0" fontId="6" fillId="27" borderId="8" xfId="0" applyFont="1" applyFill="1" applyBorder="1" applyAlignment="1">
      <alignment horizontal="center" vertical="center" wrapText="1"/>
    </xf>
    <xf numFmtId="0" fontId="6" fillId="27" borderId="11" xfId="0" applyFont="1" applyFill="1" applyBorder="1" applyAlignment="1">
      <alignment horizontal="center" vertical="center" wrapText="1"/>
    </xf>
    <xf numFmtId="0" fontId="6" fillId="27" borderId="15" xfId="0" applyFont="1" applyFill="1" applyBorder="1" applyAlignment="1">
      <alignment horizontal="center" vertical="center" wrapText="1"/>
    </xf>
    <xf numFmtId="0" fontId="6" fillId="27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0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0" fontId="6" fillId="27" borderId="10" xfId="1" applyNumberFormat="1" applyFont="1" applyFill="1" applyBorder="1" applyAlignment="1">
      <alignment horizontal="center" vertical="center"/>
    </xf>
    <xf numFmtId="10" fontId="6" fillId="27" borderId="2" xfId="1" applyNumberFormat="1" applyFont="1" applyFill="1" applyBorder="1" applyAlignment="1">
      <alignment horizontal="center" vertical="center"/>
    </xf>
    <xf numFmtId="10" fontId="31" fillId="27" borderId="8" xfId="0" applyNumberFormat="1" applyFont="1" applyFill="1" applyBorder="1" applyAlignment="1">
      <alignment horizontal="center" vertical="center"/>
    </xf>
    <xf numFmtId="10" fontId="31" fillId="27" borderId="6" xfId="0" applyNumberFormat="1" applyFont="1" applyFill="1" applyBorder="1" applyAlignment="1">
      <alignment horizontal="center" vertical="center"/>
    </xf>
    <xf numFmtId="10" fontId="31" fillId="27" borderId="11" xfId="0" applyNumberFormat="1" applyFont="1" applyFill="1" applyBorder="1" applyAlignment="1">
      <alignment horizontal="center" vertical="center"/>
    </xf>
    <xf numFmtId="10" fontId="31" fillId="27" borderId="15" xfId="0" applyNumberFormat="1" applyFont="1" applyFill="1" applyBorder="1" applyAlignment="1">
      <alignment horizontal="center" vertical="center"/>
    </xf>
    <xf numFmtId="10" fontId="31" fillId="27" borderId="7" xfId="0" applyNumberFormat="1" applyFont="1" applyFill="1" applyBorder="1" applyAlignment="1">
      <alignment horizontal="center" vertical="center"/>
    </xf>
    <xf numFmtId="10" fontId="31" fillId="27" borderId="4" xfId="0" applyNumberFormat="1" applyFont="1" applyFill="1" applyBorder="1" applyAlignment="1">
      <alignment horizontal="center" vertical="center"/>
    </xf>
    <xf numFmtId="10" fontId="6" fillId="0" borderId="10" xfId="1" applyNumberFormat="1" applyFont="1" applyFill="1" applyBorder="1" applyAlignment="1">
      <alignment horizontal="center" vertical="center"/>
    </xf>
    <xf numFmtId="10" fontId="6" fillId="0" borderId="2" xfId="1" applyNumberFormat="1" applyFont="1" applyFill="1" applyBorder="1" applyAlignment="1">
      <alignment horizontal="center" vertical="center"/>
    </xf>
    <xf numFmtId="10" fontId="6" fillId="2" borderId="10" xfId="1" applyNumberFormat="1" applyFont="1" applyFill="1" applyBorder="1" applyAlignment="1">
      <alignment horizontal="center" vertical="center"/>
    </xf>
    <xf numFmtId="10" fontId="6" fillId="2" borderId="2" xfId="1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10" fontId="6" fillId="27" borderId="3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0" fontId="31" fillId="0" borderId="8" xfId="0" applyNumberFormat="1" applyFont="1" applyFill="1" applyBorder="1" applyAlignment="1">
      <alignment horizontal="center" vertical="center"/>
    </xf>
    <xf numFmtId="10" fontId="31" fillId="0" borderId="6" xfId="0" applyNumberFormat="1" applyFont="1" applyFill="1" applyBorder="1" applyAlignment="1">
      <alignment horizontal="center" vertical="center"/>
    </xf>
    <xf numFmtId="10" fontId="31" fillId="0" borderId="11" xfId="0" applyNumberFormat="1" applyFont="1" applyFill="1" applyBorder="1" applyAlignment="1">
      <alignment horizontal="center" vertical="center"/>
    </xf>
    <xf numFmtId="10" fontId="31" fillId="0" borderId="15" xfId="0" applyNumberFormat="1" applyFont="1" applyFill="1" applyBorder="1" applyAlignment="1">
      <alignment horizontal="center" vertical="center"/>
    </xf>
    <xf numFmtId="10" fontId="31" fillId="0" borderId="7" xfId="0" applyNumberFormat="1" applyFont="1" applyFill="1" applyBorder="1" applyAlignment="1">
      <alignment horizontal="center" vertical="center"/>
    </xf>
    <xf numFmtId="10" fontId="31" fillId="0" borderId="4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7" fillId="0" borderId="3" xfId="2" applyFont="1" applyFill="1" applyBorder="1" applyAlignment="1">
      <alignment horizontal="center" vertical="center" textRotation="90" wrapText="1"/>
    </xf>
    <xf numFmtId="10" fontId="6" fillId="2" borderId="3" xfId="1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10" fontId="6" fillId="0" borderId="10" xfId="972" applyNumberFormat="1" applyFont="1" applyFill="1" applyBorder="1" applyAlignment="1">
      <alignment horizontal="center" vertical="center"/>
    </xf>
    <xf numFmtId="10" fontId="6" fillId="0" borderId="2" xfId="972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10" fontId="6" fillId="27" borderId="3" xfId="1" applyNumberFormat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left" vertical="center"/>
    </xf>
    <xf numFmtId="0" fontId="6" fillId="2" borderId="12" xfId="2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left" vertical="center"/>
    </xf>
    <xf numFmtId="0" fontId="32" fillId="0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0" fontId="6" fillId="0" borderId="3" xfId="2" applyNumberFormat="1" applyFont="1" applyFill="1" applyBorder="1" applyAlignment="1">
      <alignment horizontal="center" vertical="center"/>
    </xf>
    <xf numFmtId="10" fontId="6" fillId="2" borderId="3" xfId="1048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10" fontId="6" fillId="2" borderId="3" xfId="1046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10" fontId="8" fillId="0" borderId="3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top" wrapText="1"/>
    </xf>
    <xf numFmtId="0" fontId="34" fillId="0" borderId="8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49" fontId="6" fillId="2" borderId="3" xfId="2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/>
    </xf>
    <xf numFmtId="0" fontId="33" fillId="3" borderId="3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/>
    </xf>
    <xf numFmtId="10" fontId="31" fillId="0" borderId="8" xfId="2" applyNumberFormat="1" applyFont="1" applyFill="1" applyBorder="1" applyAlignment="1">
      <alignment horizontal="center" vertical="center"/>
    </xf>
    <xf numFmtId="10" fontId="31" fillId="0" borderId="6" xfId="2" applyNumberFormat="1" applyFont="1" applyFill="1" applyBorder="1" applyAlignment="1">
      <alignment horizontal="center" vertical="center"/>
    </xf>
    <xf numFmtId="10" fontId="31" fillId="0" borderId="11" xfId="2" applyNumberFormat="1" applyFont="1" applyFill="1" applyBorder="1" applyAlignment="1">
      <alignment horizontal="center" vertical="center"/>
    </xf>
    <xf numFmtId="10" fontId="31" fillId="0" borderId="15" xfId="2" applyNumberFormat="1" applyFont="1" applyFill="1" applyBorder="1" applyAlignment="1">
      <alignment horizontal="center" vertical="center"/>
    </xf>
    <xf numFmtId="10" fontId="31" fillId="0" borderId="7" xfId="2" applyNumberFormat="1" applyFont="1" applyFill="1" applyBorder="1" applyAlignment="1">
      <alignment horizontal="center" vertical="center"/>
    </xf>
    <xf numFmtId="10" fontId="31" fillId="0" borderId="4" xfId="2" applyNumberFormat="1" applyFont="1" applyFill="1" applyBorder="1" applyAlignment="1">
      <alignment horizontal="center" vertical="center"/>
    </xf>
    <xf numFmtId="10" fontId="6" fillId="0" borderId="3" xfId="972" applyNumberFormat="1" applyFont="1" applyFill="1" applyBorder="1" applyAlignment="1">
      <alignment horizontal="center" vertical="center"/>
    </xf>
    <xf numFmtId="10" fontId="6" fillId="2" borderId="8" xfId="972" applyNumberFormat="1" applyFont="1" applyFill="1" applyBorder="1" applyAlignment="1">
      <alignment horizontal="center" vertical="center" wrapText="1"/>
    </xf>
    <xf numFmtId="10" fontId="6" fillId="2" borderId="6" xfId="972" applyNumberFormat="1" applyFont="1" applyFill="1" applyBorder="1" applyAlignment="1">
      <alignment horizontal="center" vertical="center" wrapText="1"/>
    </xf>
    <xf numFmtId="10" fontId="6" fillId="2" borderId="11" xfId="972" applyNumberFormat="1" applyFont="1" applyFill="1" applyBorder="1" applyAlignment="1">
      <alignment horizontal="center" vertical="center" wrapText="1"/>
    </xf>
    <xf numFmtId="10" fontId="6" fillId="2" borderId="13" xfId="972" applyNumberFormat="1" applyFont="1" applyFill="1" applyBorder="1" applyAlignment="1">
      <alignment horizontal="center" vertical="center" wrapText="1"/>
    </xf>
    <xf numFmtId="10" fontId="6" fillId="2" borderId="0" xfId="972" applyNumberFormat="1" applyFont="1" applyFill="1" applyBorder="1" applyAlignment="1">
      <alignment horizontal="center" vertical="center" wrapText="1"/>
    </xf>
    <xf numFmtId="10" fontId="6" fillId="2" borderId="14" xfId="972" applyNumberFormat="1" applyFont="1" applyFill="1" applyBorder="1" applyAlignment="1">
      <alignment horizontal="center" vertical="center" wrapText="1"/>
    </xf>
    <xf numFmtId="10" fontId="6" fillId="2" borderId="15" xfId="972" applyNumberFormat="1" applyFont="1" applyFill="1" applyBorder="1" applyAlignment="1">
      <alignment horizontal="center" vertical="center" wrapText="1"/>
    </xf>
    <xf numFmtId="10" fontId="6" fillId="2" borderId="7" xfId="972" applyNumberFormat="1" applyFont="1" applyFill="1" applyBorder="1" applyAlignment="1">
      <alignment horizontal="center" vertical="center" wrapText="1"/>
    </xf>
    <xf numFmtId="10" fontId="6" fillId="2" borderId="4" xfId="972" applyNumberFormat="1" applyFont="1" applyFill="1" applyBorder="1" applyAlignment="1">
      <alignment horizontal="center" vertical="center" wrapText="1"/>
    </xf>
    <xf numFmtId="10" fontId="6" fillId="2" borderId="3" xfId="1049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left" vertical="top" wrapText="1"/>
    </xf>
    <xf numFmtId="0" fontId="32" fillId="0" borderId="0" xfId="0" applyFont="1" applyAlignment="1">
      <alignment horizontal="center"/>
    </xf>
    <xf numFmtId="3" fontId="6" fillId="4" borderId="3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left" vertical="top" wrapText="1"/>
    </xf>
    <xf numFmtId="0" fontId="40" fillId="0" borderId="1" xfId="0" applyFont="1" applyBorder="1" applyAlignment="1">
      <alignment horizontal="left" vertical="top" wrapText="1"/>
    </xf>
    <xf numFmtId="0" fontId="40" fillId="0" borderId="2" xfId="0" applyFont="1" applyBorder="1" applyAlignment="1">
      <alignment horizontal="left" vertical="top" wrapText="1"/>
    </xf>
    <xf numFmtId="0" fontId="7" fillId="3" borderId="3" xfId="2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49" fontId="6" fillId="2" borderId="8" xfId="2" applyNumberFormat="1" applyFont="1" applyFill="1" applyBorder="1" applyAlignment="1">
      <alignment horizontal="center" vertical="center"/>
    </xf>
    <xf numFmtId="49" fontId="6" fillId="2" borderId="11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4" xfId="2" applyNumberFormat="1" applyFont="1" applyFill="1" applyBorder="1" applyAlignment="1">
      <alignment horizontal="center" vertical="center"/>
    </xf>
    <xf numFmtId="49" fontId="6" fillId="2" borderId="15" xfId="2" applyNumberFormat="1" applyFont="1" applyFill="1" applyBorder="1" applyAlignment="1">
      <alignment horizontal="center" vertical="center"/>
    </xf>
    <xf numFmtId="49" fontId="6" fillId="2" borderId="4" xfId="2" applyNumberFormat="1" applyFont="1" applyFill="1" applyBorder="1" applyAlignment="1">
      <alignment horizontal="center" vertical="center"/>
    </xf>
    <xf numFmtId="10" fontId="6" fillId="2" borderId="8" xfId="972" applyNumberFormat="1" applyFont="1" applyFill="1" applyBorder="1" applyAlignment="1">
      <alignment horizontal="center" vertical="center"/>
    </xf>
    <xf numFmtId="10" fontId="6" fillId="2" borderId="6" xfId="972" applyNumberFormat="1" applyFont="1" applyFill="1" applyBorder="1" applyAlignment="1">
      <alignment horizontal="center" vertical="center"/>
    </xf>
    <xf numFmtId="10" fontId="6" fillId="2" borderId="11" xfId="972" applyNumberFormat="1" applyFont="1" applyFill="1" applyBorder="1" applyAlignment="1">
      <alignment horizontal="center" vertical="center"/>
    </xf>
    <xf numFmtId="10" fontId="6" fillId="2" borderId="13" xfId="972" applyNumberFormat="1" applyFont="1" applyFill="1" applyBorder="1" applyAlignment="1">
      <alignment horizontal="center" vertical="center"/>
    </xf>
    <xf numFmtId="10" fontId="6" fillId="2" borderId="0" xfId="972" applyNumberFormat="1" applyFont="1" applyFill="1" applyBorder="1" applyAlignment="1">
      <alignment horizontal="center" vertical="center"/>
    </xf>
    <xf numFmtId="10" fontId="6" fillId="2" borderId="14" xfId="972" applyNumberFormat="1" applyFont="1" applyFill="1" applyBorder="1" applyAlignment="1">
      <alignment horizontal="center" vertical="center"/>
    </xf>
    <xf numFmtId="10" fontId="6" fillId="2" borderId="15" xfId="972" applyNumberFormat="1" applyFont="1" applyFill="1" applyBorder="1" applyAlignment="1">
      <alignment horizontal="center" vertical="center"/>
    </xf>
    <xf numFmtId="10" fontId="6" fillId="2" borderId="7" xfId="972" applyNumberFormat="1" applyFont="1" applyFill="1" applyBorder="1" applyAlignment="1">
      <alignment horizontal="center" vertical="center"/>
    </xf>
    <xf numFmtId="10" fontId="6" fillId="2" borderId="4" xfId="97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4" borderId="3" xfId="2" applyNumberFormat="1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center" vertical="center" wrapText="1"/>
    </xf>
    <xf numFmtId="49" fontId="6" fillId="4" borderId="3" xfId="2" applyNumberFormat="1" applyFont="1" applyFill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/>
    </xf>
    <xf numFmtId="49" fontId="6" fillId="0" borderId="9" xfId="2" applyNumberFormat="1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horizontal="center" vertical="center" wrapText="1"/>
    </xf>
    <xf numFmtId="49" fontId="6" fillId="0" borderId="5" xfId="2" applyNumberFormat="1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33" fillId="0" borderId="3" xfId="0" applyFont="1" applyFill="1" applyBorder="1" applyAlignment="1">
      <alignment horizontal="left" vertical="top" wrapText="1"/>
    </xf>
    <xf numFmtId="0" fontId="33" fillId="3" borderId="10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10" fontId="6" fillId="0" borderId="9" xfId="972" applyNumberFormat="1" applyFont="1" applyFill="1" applyBorder="1" applyAlignment="1">
      <alignment vertical="center"/>
    </xf>
    <xf numFmtId="0" fontId="48" fillId="0" borderId="5" xfId="0" applyFont="1" applyBorder="1" applyAlignment="1">
      <alignment vertical="center"/>
    </xf>
    <xf numFmtId="10" fontId="6" fillId="0" borderId="9" xfId="2" applyNumberFormat="1" applyFont="1" applyFill="1" applyBorder="1" applyAlignment="1">
      <alignment vertical="center"/>
    </xf>
    <xf numFmtId="10" fontId="33" fillId="0" borderId="9" xfId="972" applyNumberFormat="1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10" fontId="33" fillId="0" borderId="9" xfId="2" applyNumberFormat="1" applyFont="1" applyFill="1" applyBorder="1" applyAlignment="1">
      <alignment horizontal="center" vertical="center" wrapText="1"/>
    </xf>
    <xf numFmtId="10" fontId="6" fillId="27" borderId="1" xfId="1" applyNumberFormat="1" applyFont="1" applyFill="1" applyBorder="1" applyAlignment="1">
      <alignment horizontal="center" vertical="center"/>
    </xf>
    <xf numFmtId="10" fontId="6" fillId="0" borderId="1" xfId="1" applyNumberFormat="1" applyFont="1" applyFill="1" applyBorder="1" applyAlignment="1">
      <alignment horizontal="center" vertical="center"/>
    </xf>
    <xf numFmtId="10" fontId="6" fillId="2" borderId="8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center" vertical="center"/>
    </xf>
    <xf numFmtId="10" fontId="6" fillId="2" borderId="11" xfId="0" applyNumberFormat="1" applyFont="1" applyFill="1" applyBorder="1" applyAlignment="1">
      <alignment horizontal="center" vertical="center"/>
    </xf>
    <xf numFmtId="10" fontId="6" fillId="2" borderId="13" xfId="0" applyNumberFormat="1" applyFont="1" applyFill="1" applyBorder="1" applyAlignment="1">
      <alignment horizontal="center" vertical="center"/>
    </xf>
    <xf numFmtId="10" fontId="6" fillId="2" borderId="0" xfId="0" applyNumberFormat="1" applyFont="1" applyFill="1" applyBorder="1" applyAlignment="1">
      <alignment horizontal="center" vertical="center"/>
    </xf>
    <xf numFmtId="10" fontId="6" fillId="2" borderId="14" xfId="0" applyNumberFormat="1" applyFont="1" applyFill="1" applyBorder="1" applyAlignment="1">
      <alignment horizontal="center" vertical="center"/>
    </xf>
    <xf numFmtId="10" fontId="6" fillId="2" borderId="15" xfId="0" applyNumberFormat="1" applyFont="1" applyFill="1" applyBorder="1" applyAlignment="1">
      <alignment horizontal="center" vertical="center"/>
    </xf>
    <xf numFmtId="10" fontId="6" fillId="2" borderId="7" xfId="0" applyNumberFormat="1" applyFont="1" applyFill="1" applyBorder="1" applyAlignment="1">
      <alignment horizontal="center" vertical="center"/>
    </xf>
    <xf numFmtId="10" fontId="6" fillId="2" borderId="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30" fillId="0" borderId="0" xfId="0" applyFont="1" applyAlignment="1">
      <alignment horizontal="center"/>
    </xf>
    <xf numFmtId="10" fontId="6" fillId="27" borderId="10" xfId="972" applyNumberFormat="1" applyFont="1" applyFill="1" applyBorder="1" applyAlignment="1">
      <alignment horizontal="center" vertical="center"/>
    </xf>
    <xf numFmtId="10" fontId="6" fillId="27" borderId="2" xfId="972" applyNumberFormat="1" applyFont="1" applyFill="1" applyBorder="1" applyAlignment="1">
      <alignment horizontal="center" vertical="center"/>
    </xf>
    <xf numFmtId="10" fontId="6" fillId="27" borderId="10" xfId="2" applyNumberFormat="1" applyFont="1" applyFill="1" applyBorder="1" applyAlignment="1">
      <alignment horizontal="center" vertical="center"/>
    </xf>
    <xf numFmtId="10" fontId="6" fillId="27" borderId="2" xfId="2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10" fontId="6" fillId="0" borderId="10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32" fillId="0" borderId="1" xfId="2" applyFont="1" applyFill="1" applyBorder="1" applyAlignment="1">
      <alignment horizontal="center" vertical="center" wrapText="1"/>
    </xf>
    <xf numFmtId="10" fontId="6" fillId="27" borderId="8" xfId="0" applyNumberFormat="1" applyFont="1" applyFill="1" applyBorder="1" applyAlignment="1">
      <alignment horizontal="center" vertical="center"/>
    </xf>
    <xf numFmtId="10" fontId="6" fillId="27" borderId="6" xfId="0" applyNumberFormat="1" applyFont="1" applyFill="1" applyBorder="1" applyAlignment="1">
      <alignment horizontal="center" vertical="center"/>
    </xf>
    <xf numFmtId="10" fontId="6" fillId="27" borderId="11" xfId="0" applyNumberFormat="1" applyFont="1" applyFill="1" applyBorder="1" applyAlignment="1">
      <alignment horizontal="center" vertical="center"/>
    </xf>
    <xf numFmtId="10" fontId="6" fillId="27" borderId="15" xfId="0" applyNumberFormat="1" applyFont="1" applyFill="1" applyBorder="1" applyAlignment="1">
      <alignment horizontal="center" vertical="center"/>
    </xf>
    <xf numFmtId="10" fontId="6" fillId="27" borderId="7" xfId="0" applyNumberFormat="1" applyFont="1" applyFill="1" applyBorder="1" applyAlignment="1">
      <alignment horizontal="center" vertical="center"/>
    </xf>
    <xf numFmtId="10" fontId="6" fillId="27" borderId="4" xfId="0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 wrapText="1"/>
    </xf>
    <xf numFmtId="49" fontId="6" fillId="0" borderId="9" xfId="2" applyNumberFormat="1" applyFont="1" applyFill="1" applyBorder="1" applyAlignment="1">
      <alignment vertical="center"/>
    </xf>
    <xf numFmtId="49" fontId="0" fillId="0" borderId="5" xfId="0" applyNumberFormat="1" applyBorder="1" applyAlignment="1">
      <alignment vertical="center"/>
    </xf>
  </cellXfs>
  <cellStyles count="1058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2 2 2" xfId="1056"/>
    <cellStyle name="Обычный 2 2 2 3" xfId="1052"/>
    <cellStyle name="Обычный 2 2 3" xfId="1047"/>
    <cellStyle name="Обычный 2 2 3 2" xfId="1055"/>
    <cellStyle name="Обычный 2 2 4" xfId="1051"/>
    <cellStyle name="Обычный 2 3" xfId="1046"/>
    <cellStyle name="Обычный 2 3 2" xfId="1054"/>
    <cellStyle name="Обычный 2 4" xfId="1050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Процентный 2 2 2" xfId="1057"/>
    <cellStyle name="Процентный 2 3" xfId="1053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T123"/>
  <sheetViews>
    <sheetView showGridLines="0" tabSelected="1" view="pageBreakPreview" zoomScaleNormal="100" zoomScaleSheetLayoutView="100" workbookViewId="0">
      <selection activeCell="B1" sqref="B1"/>
    </sheetView>
  </sheetViews>
  <sheetFormatPr defaultColWidth="9.109375" defaultRowHeight="13.2"/>
  <cols>
    <col min="1" max="1" width="0.88671875" style="1" customWidth="1"/>
    <col min="2" max="2" width="5.6640625" style="1" customWidth="1"/>
    <col min="3" max="3" width="6.6640625" style="1" customWidth="1"/>
    <col min="4" max="4" width="29.5546875" style="1" customWidth="1"/>
    <col min="5" max="5" width="14.88671875" style="1" customWidth="1"/>
    <col min="6" max="6" width="11.44140625" style="1" customWidth="1"/>
    <col min="7" max="14" width="7.5546875" style="1" customWidth="1"/>
    <col min="15" max="15" width="11.44140625" style="1" customWidth="1"/>
    <col min="16" max="16" width="6.33203125" style="1" customWidth="1"/>
    <col min="17" max="17" width="7" style="1" customWidth="1"/>
    <col min="18" max="18" width="1" style="1" customWidth="1"/>
    <col min="19" max="19" width="21.33203125" style="1" customWidth="1"/>
    <col min="20" max="16384" width="9.109375" style="1"/>
  </cols>
  <sheetData>
    <row r="1" spans="2:17">
      <c r="Q1" s="16"/>
    </row>
    <row r="2" spans="2:17" ht="3" customHeight="1"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2:17" ht="15" customHeight="1">
      <c r="B3" s="327" t="s">
        <v>41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</row>
    <row r="4" spans="2:17" ht="3" customHeight="1">
      <c r="G4" s="2"/>
      <c r="H4" s="2"/>
      <c r="I4" s="2"/>
      <c r="J4" s="2"/>
      <c r="K4" s="2"/>
      <c r="L4" s="2"/>
      <c r="M4" s="2"/>
      <c r="N4" s="2"/>
    </row>
    <row r="5" spans="2:17" ht="12" customHeight="1">
      <c r="B5" s="80" t="s">
        <v>0</v>
      </c>
      <c r="C5" s="81"/>
      <c r="D5" s="82"/>
      <c r="E5" s="155" t="s">
        <v>1</v>
      </c>
      <c r="F5" s="162" t="s">
        <v>2</v>
      </c>
      <c r="G5" s="152" t="s">
        <v>18</v>
      </c>
      <c r="H5" s="153"/>
      <c r="I5" s="153"/>
      <c r="J5" s="154"/>
      <c r="K5" s="152" t="s">
        <v>19</v>
      </c>
      <c r="L5" s="153"/>
      <c r="M5" s="153"/>
      <c r="N5" s="154"/>
      <c r="O5" s="155" t="s">
        <v>3</v>
      </c>
      <c r="P5" s="155" t="s">
        <v>4</v>
      </c>
      <c r="Q5" s="155"/>
    </row>
    <row r="6" spans="2:17" ht="25.5" customHeight="1">
      <c r="B6" s="83"/>
      <c r="C6" s="84"/>
      <c r="D6" s="85"/>
      <c r="E6" s="155"/>
      <c r="F6" s="162"/>
      <c r="G6" s="190" t="s">
        <v>68</v>
      </c>
      <c r="H6" s="191"/>
      <c r="I6" s="190" t="s">
        <v>78</v>
      </c>
      <c r="J6" s="191"/>
      <c r="K6" s="190" t="s">
        <v>68</v>
      </c>
      <c r="L6" s="191"/>
      <c r="M6" s="190" t="s">
        <v>78</v>
      </c>
      <c r="N6" s="191"/>
      <c r="O6" s="155"/>
      <c r="P6" s="155"/>
      <c r="Q6" s="155"/>
    </row>
    <row r="7" spans="2:17" ht="14.25" customHeight="1">
      <c r="B7" s="124" t="s">
        <v>71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 ht="13.5" customHeight="1">
      <c r="B8" s="179" t="s">
        <v>104</v>
      </c>
      <c r="C8" s="110" t="s">
        <v>5</v>
      </c>
      <c r="D8" s="111"/>
      <c r="E8" s="165" t="s">
        <v>21</v>
      </c>
      <c r="F8" s="46" t="s">
        <v>7</v>
      </c>
      <c r="G8" s="125">
        <v>0.17249999999999999</v>
      </c>
      <c r="H8" s="126"/>
      <c r="I8" s="125">
        <f>G8-1.5%</f>
        <v>0.15749999999999997</v>
      </c>
      <c r="J8" s="126"/>
      <c r="K8" s="127" t="s">
        <v>8</v>
      </c>
      <c r="L8" s="128"/>
      <c r="M8" s="128"/>
      <c r="N8" s="129"/>
      <c r="O8" s="137" t="s">
        <v>9</v>
      </c>
      <c r="P8" s="140" t="s">
        <v>10</v>
      </c>
      <c r="Q8" s="141"/>
    </row>
    <row r="9" spans="2:17" ht="13.5" customHeight="1">
      <c r="B9" s="180"/>
      <c r="C9" s="112"/>
      <c r="D9" s="113"/>
      <c r="E9" s="165"/>
      <c r="F9" s="46" t="s">
        <v>74</v>
      </c>
      <c r="G9" s="125">
        <v>0.1825</v>
      </c>
      <c r="H9" s="126"/>
      <c r="I9" s="125">
        <f t="shared" ref="I9:I21" si="0">G9-1.5%</f>
        <v>0.16749999999999998</v>
      </c>
      <c r="J9" s="126"/>
      <c r="K9" s="130"/>
      <c r="L9" s="131"/>
      <c r="M9" s="131"/>
      <c r="N9" s="132"/>
      <c r="O9" s="138"/>
      <c r="P9" s="142"/>
      <c r="Q9" s="143"/>
    </row>
    <row r="10" spans="2:17" ht="13.5" customHeight="1">
      <c r="B10" s="180"/>
      <c r="C10" s="110" t="s">
        <v>13</v>
      </c>
      <c r="D10" s="111"/>
      <c r="E10" s="165"/>
      <c r="F10" s="3" t="s">
        <v>7</v>
      </c>
      <c r="G10" s="133">
        <v>0.19900000000000001</v>
      </c>
      <c r="H10" s="134"/>
      <c r="I10" s="133">
        <f>G10-1.5%</f>
        <v>0.184</v>
      </c>
      <c r="J10" s="134"/>
      <c r="K10" s="148">
        <f>G10+3%</f>
        <v>0.22900000000000001</v>
      </c>
      <c r="L10" s="149"/>
      <c r="M10" s="148">
        <f t="shared" ref="M10:M11" si="1">K10-1.5%</f>
        <v>0.21400000000000002</v>
      </c>
      <c r="N10" s="149"/>
      <c r="O10" s="138"/>
      <c r="P10" s="142"/>
      <c r="Q10" s="143"/>
    </row>
    <row r="11" spans="2:17" ht="13.5" customHeight="1">
      <c r="B11" s="180"/>
      <c r="C11" s="112"/>
      <c r="D11" s="113"/>
      <c r="E11" s="165"/>
      <c r="F11" s="3" t="s">
        <v>74</v>
      </c>
      <c r="G11" s="135">
        <v>0.20699999999999999</v>
      </c>
      <c r="H11" s="136"/>
      <c r="I11" s="135">
        <f t="shared" si="0"/>
        <v>0.192</v>
      </c>
      <c r="J11" s="136"/>
      <c r="K11" s="146">
        <f t="shared" ref="K11" si="2">G11+3%</f>
        <v>0.23699999999999999</v>
      </c>
      <c r="L11" s="147"/>
      <c r="M11" s="146">
        <f t="shared" si="1"/>
        <v>0.22199999999999998</v>
      </c>
      <c r="N11" s="147"/>
      <c r="O11" s="138"/>
      <c r="P11" s="142"/>
      <c r="Q11" s="143"/>
    </row>
    <row r="12" spans="2:17" ht="13.5" customHeight="1">
      <c r="B12" s="180"/>
      <c r="C12" s="110" t="s">
        <v>99</v>
      </c>
      <c r="D12" s="111"/>
      <c r="E12" s="165" t="s">
        <v>21</v>
      </c>
      <c r="F12" s="46" t="s">
        <v>7</v>
      </c>
      <c r="G12" s="125">
        <v>0.1595</v>
      </c>
      <c r="H12" s="126"/>
      <c r="I12" s="125">
        <f>G12-1.5%</f>
        <v>0.14450000000000002</v>
      </c>
      <c r="J12" s="126"/>
      <c r="K12" s="317" t="s">
        <v>8</v>
      </c>
      <c r="L12" s="318"/>
      <c r="M12" s="318"/>
      <c r="N12" s="319"/>
      <c r="O12" s="138"/>
      <c r="P12" s="142"/>
      <c r="Q12" s="143"/>
    </row>
    <row r="13" spans="2:17" ht="13.5" customHeight="1">
      <c r="B13" s="180"/>
      <c r="C13" s="112"/>
      <c r="D13" s="113"/>
      <c r="E13" s="165"/>
      <c r="F13" s="46" t="s">
        <v>40</v>
      </c>
      <c r="G13" s="125">
        <v>0.16950000000000001</v>
      </c>
      <c r="H13" s="126"/>
      <c r="I13" s="125">
        <f>G13-1.5%</f>
        <v>0.15450000000000003</v>
      </c>
      <c r="J13" s="126"/>
      <c r="K13" s="320"/>
      <c r="L13" s="321"/>
      <c r="M13" s="321"/>
      <c r="N13" s="322"/>
      <c r="O13" s="138"/>
      <c r="P13" s="142"/>
      <c r="Q13" s="143"/>
    </row>
    <row r="14" spans="2:17" ht="13.5" customHeight="1">
      <c r="B14" s="180"/>
      <c r="C14" s="114" t="s">
        <v>100</v>
      </c>
      <c r="D14" s="115"/>
      <c r="E14" s="165"/>
      <c r="F14" s="3" t="s">
        <v>7</v>
      </c>
      <c r="G14" s="135">
        <v>0.14949999999999999</v>
      </c>
      <c r="H14" s="136"/>
      <c r="I14" s="135">
        <f>G14-1.5%</f>
        <v>0.13450000000000001</v>
      </c>
      <c r="J14" s="136"/>
      <c r="K14" s="320"/>
      <c r="L14" s="321"/>
      <c r="M14" s="321"/>
      <c r="N14" s="322"/>
      <c r="O14" s="138"/>
      <c r="P14" s="142"/>
      <c r="Q14" s="143"/>
    </row>
    <row r="15" spans="2:17" ht="13.5" customHeight="1">
      <c r="B15" s="180"/>
      <c r="C15" s="116"/>
      <c r="D15" s="117"/>
      <c r="E15" s="165"/>
      <c r="F15" s="3" t="s">
        <v>40</v>
      </c>
      <c r="G15" s="135">
        <v>0.1595</v>
      </c>
      <c r="H15" s="136"/>
      <c r="I15" s="135">
        <f>G15-1.5%</f>
        <v>0.14450000000000002</v>
      </c>
      <c r="J15" s="136"/>
      <c r="K15" s="320"/>
      <c r="L15" s="321"/>
      <c r="M15" s="321"/>
      <c r="N15" s="322"/>
      <c r="O15" s="138"/>
      <c r="P15" s="142"/>
      <c r="Q15" s="143"/>
    </row>
    <row r="16" spans="2:17" ht="27" customHeight="1">
      <c r="B16" s="180"/>
      <c r="C16" s="118" t="s">
        <v>101</v>
      </c>
      <c r="D16" s="119"/>
      <c r="E16" s="23" t="s">
        <v>21</v>
      </c>
      <c r="F16" s="46" t="s">
        <v>80</v>
      </c>
      <c r="G16" s="125">
        <v>0.1469</v>
      </c>
      <c r="H16" s="315"/>
      <c r="I16" s="315"/>
      <c r="J16" s="126"/>
      <c r="K16" s="320"/>
      <c r="L16" s="321"/>
      <c r="M16" s="321"/>
      <c r="N16" s="322"/>
      <c r="O16" s="138"/>
      <c r="P16" s="142"/>
      <c r="Q16" s="143"/>
    </row>
    <row r="17" spans="1:19" ht="27" customHeight="1">
      <c r="B17" s="180"/>
      <c r="C17" s="118" t="s">
        <v>102</v>
      </c>
      <c r="D17" s="119"/>
      <c r="E17" s="23" t="s">
        <v>21</v>
      </c>
      <c r="F17" s="3" t="s">
        <v>39</v>
      </c>
      <c r="G17" s="133">
        <v>0.1535</v>
      </c>
      <c r="H17" s="316"/>
      <c r="I17" s="316"/>
      <c r="J17" s="134"/>
      <c r="K17" s="320"/>
      <c r="L17" s="321"/>
      <c r="M17" s="321"/>
      <c r="N17" s="322"/>
      <c r="O17" s="138"/>
      <c r="P17" s="142"/>
      <c r="Q17" s="143"/>
    </row>
    <row r="18" spans="1:19" ht="19.5" customHeight="1">
      <c r="B18" s="180"/>
      <c r="C18" s="120" t="s">
        <v>106</v>
      </c>
      <c r="D18" s="121"/>
      <c r="E18" s="165" t="s">
        <v>21</v>
      </c>
      <c r="F18" s="46" t="s">
        <v>7</v>
      </c>
      <c r="G18" s="125">
        <v>0.15049999999999999</v>
      </c>
      <c r="H18" s="126"/>
      <c r="I18" s="125">
        <f>G18-2%</f>
        <v>0.1305</v>
      </c>
      <c r="J18" s="126"/>
      <c r="K18" s="320"/>
      <c r="L18" s="321"/>
      <c r="M18" s="321"/>
      <c r="N18" s="322"/>
      <c r="O18" s="138"/>
      <c r="P18" s="142"/>
      <c r="Q18" s="143"/>
    </row>
    <row r="19" spans="1:19" ht="19.5" customHeight="1">
      <c r="B19" s="180"/>
      <c r="C19" s="122"/>
      <c r="D19" s="123"/>
      <c r="E19" s="165"/>
      <c r="F19" s="46" t="s">
        <v>40</v>
      </c>
      <c r="G19" s="125">
        <v>0.16950000000000001</v>
      </c>
      <c r="H19" s="126"/>
      <c r="I19" s="125">
        <f>G19-2%</f>
        <v>0.14950000000000002</v>
      </c>
      <c r="J19" s="126"/>
      <c r="K19" s="323"/>
      <c r="L19" s="324"/>
      <c r="M19" s="324"/>
      <c r="N19" s="325"/>
      <c r="O19" s="139"/>
      <c r="P19" s="144"/>
      <c r="Q19" s="145"/>
    </row>
    <row r="20" spans="1:19" ht="34.5" customHeight="1">
      <c r="B20" s="180"/>
      <c r="C20" s="70" t="s">
        <v>103</v>
      </c>
      <c r="D20" s="71"/>
      <c r="E20" s="165" t="s">
        <v>21</v>
      </c>
      <c r="F20" s="3" t="s">
        <v>7</v>
      </c>
      <c r="G20" s="150">
        <v>0.16750000000000001</v>
      </c>
      <c r="H20" s="150"/>
      <c r="I20" s="150">
        <f t="shared" si="0"/>
        <v>0.15250000000000002</v>
      </c>
      <c r="J20" s="150"/>
      <c r="K20" s="150" t="s">
        <v>8</v>
      </c>
      <c r="L20" s="150"/>
      <c r="M20" s="150"/>
      <c r="N20" s="150"/>
      <c r="O20" s="289" t="s">
        <v>9</v>
      </c>
      <c r="P20" s="206" t="s">
        <v>10</v>
      </c>
      <c r="Q20" s="206"/>
    </row>
    <row r="21" spans="1:19" ht="43.5" customHeight="1">
      <c r="B21" s="181"/>
      <c r="C21" s="72"/>
      <c r="D21" s="73"/>
      <c r="E21" s="165"/>
      <c r="F21" s="3" t="s">
        <v>74</v>
      </c>
      <c r="G21" s="150">
        <v>0.17749999999999999</v>
      </c>
      <c r="H21" s="150"/>
      <c r="I21" s="150">
        <f t="shared" si="0"/>
        <v>0.16249999999999998</v>
      </c>
      <c r="J21" s="150"/>
      <c r="K21" s="150"/>
      <c r="L21" s="150"/>
      <c r="M21" s="150"/>
      <c r="N21" s="150"/>
      <c r="O21" s="289"/>
      <c r="P21" s="206"/>
      <c r="Q21" s="206"/>
    </row>
    <row r="22" spans="1:19" s="49" customFormat="1" ht="1.5" customHeight="1">
      <c r="A22" s="36"/>
      <c r="B22" s="51"/>
      <c r="C22" s="51"/>
      <c r="D22" s="51"/>
      <c r="E22" s="48"/>
      <c r="F22" s="36"/>
      <c r="G22" s="26"/>
      <c r="H22" s="26"/>
      <c r="I22" s="26"/>
      <c r="J22" s="26"/>
      <c r="K22" s="26"/>
      <c r="L22" s="26"/>
      <c r="M22" s="26"/>
      <c r="N22" s="26"/>
      <c r="O22" s="22"/>
      <c r="P22" s="22"/>
      <c r="Q22" s="22"/>
      <c r="R22" s="36"/>
      <c r="S22" s="36"/>
    </row>
    <row r="23" spans="1:19" ht="13.5" customHeight="1">
      <c r="B23" s="70" t="s">
        <v>85</v>
      </c>
      <c r="C23" s="163"/>
      <c r="D23" s="71"/>
      <c r="E23" s="332" t="s">
        <v>21</v>
      </c>
      <c r="F23" s="46" t="s">
        <v>7</v>
      </c>
      <c r="G23" s="182">
        <v>0.14949999999999999</v>
      </c>
      <c r="H23" s="182"/>
      <c r="I23" s="182">
        <f>G23-1.5%</f>
        <v>0.13450000000000001</v>
      </c>
      <c r="J23" s="182"/>
      <c r="K23" s="342"/>
      <c r="L23" s="343"/>
      <c r="M23" s="343"/>
      <c r="N23" s="344"/>
      <c r="O23" s="137" t="s">
        <v>9</v>
      </c>
      <c r="P23" s="140" t="s">
        <v>10</v>
      </c>
      <c r="Q23" s="141"/>
    </row>
    <row r="24" spans="1:19" ht="13.5" customHeight="1">
      <c r="B24" s="72"/>
      <c r="C24" s="164"/>
      <c r="D24" s="73"/>
      <c r="E24" s="333"/>
      <c r="F24" s="46" t="s">
        <v>40</v>
      </c>
      <c r="G24" s="182">
        <v>0.1595</v>
      </c>
      <c r="H24" s="182"/>
      <c r="I24" s="182">
        <f>G24-1.5%</f>
        <v>0.14450000000000002</v>
      </c>
      <c r="J24" s="182"/>
      <c r="K24" s="345"/>
      <c r="L24" s="346"/>
      <c r="M24" s="346"/>
      <c r="N24" s="347"/>
      <c r="O24" s="139"/>
      <c r="P24" s="144"/>
      <c r="Q24" s="145"/>
    </row>
    <row r="25" spans="1:19" ht="1.5" customHeight="1">
      <c r="B25" s="29"/>
      <c r="C25" s="29"/>
      <c r="D25" s="29"/>
      <c r="E25" s="30"/>
      <c r="F25" s="31"/>
      <c r="G25" s="27"/>
      <c r="H25" s="27"/>
      <c r="I25" s="27"/>
      <c r="J25" s="27"/>
      <c r="K25" s="27"/>
      <c r="L25" s="27"/>
      <c r="M25" s="27"/>
      <c r="N25" s="27"/>
      <c r="O25" s="32"/>
      <c r="P25" s="32"/>
      <c r="Q25" s="32"/>
    </row>
    <row r="26" spans="1:19" s="4" customFormat="1" ht="19.5" customHeight="1">
      <c r="B26" s="74" t="s">
        <v>107</v>
      </c>
      <c r="C26" s="75"/>
      <c r="D26" s="76"/>
      <c r="E26" s="168" t="s">
        <v>21</v>
      </c>
      <c r="F26" s="5" t="s">
        <v>24</v>
      </c>
      <c r="G26" s="171">
        <v>0.154</v>
      </c>
      <c r="H26" s="172"/>
      <c r="I26" s="171">
        <f t="shared" ref="I26:I30" si="3">G26-1.5%</f>
        <v>0.13900000000000001</v>
      </c>
      <c r="J26" s="172"/>
      <c r="K26" s="244" t="s">
        <v>8</v>
      </c>
      <c r="L26" s="245"/>
      <c r="M26" s="245"/>
      <c r="N26" s="246"/>
      <c r="O26" s="292" t="s">
        <v>25</v>
      </c>
      <c r="P26" s="206" t="s">
        <v>15</v>
      </c>
      <c r="Q26" s="206"/>
    </row>
    <row r="27" spans="1:19" s="4" customFormat="1" ht="19.5" customHeight="1">
      <c r="B27" s="77"/>
      <c r="C27" s="78"/>
      <c r="D27" s="79"/>
      <c r="E27" s="170"/>
      <c r="F27" s="5" t="s">
        <v>26</v>
      </c>
      <c r="G27" s="171">
        <v>0.16400000000000001</v>
      </c>
      <c r="H27" s="172"/>
      <c r="I27" s="171">
        <f t="shared" si="3"/>
        <v>0.14900000000000002</v>
      </c>
      <c r="J27" s="172"/>
      <c r="K27" s="247"/>
      <c r="L27" s="248"/>
      <c r="M27" s="248"/>
      <c r="N27" s="249"/>
      <c r="O27" s="292"/>
      <c r="P27" s="206"/>
      <c r="Q27" s="206"/>
    </row>
    <row r="28" spans="1:19" s="4" customFormat="1" ht="3" customHeight="1">
      <c r="A28" s="1"/>
      <c r="B28" s="29"/>
      <c r="C28" s="29"/>
      <c r="D28" s="29"/>
      <c r="E28" s="30"/>
      <c r="F28" s="31"/>
      <c r="G28" s="27"/>
      <c r="H28" s="27"/>
      <c r="I28" s="27"/>
      <c r="J28" s="27"/>
      <c r="K28" s="27"/>
      <c r="L28" s="27"/>
      <c r="M28" s="27"/>
      <c r="N28" s="27"/>
      <c r="O28" s="32"/>
      <c r="P28" s="32"/>
      <c r="Q28" s="32"/>
      <c r="R28" s="1"/>
      <c r="S28" s="1"/>
    </row>
    <row r="29" spans="1:19" s="4" customFormat="1" ht="21" customHeight="1">
      <c r="B29" s="74" t="s">
        <v>90</v>
      </c>
      <c r="C29" s="75"/>
      <c r="D29" s="76"/>
      <c r="E29" s="168" t="s">
        <v>21</v>
      </c>
      <c r="F29" s="47" t="s">
        <v>7</v>
      </c>
      <c r="G29" s="328">
        <v>0.189</v>
      </c>
      <c r="H29" s="329"/>
      <c r="I29" s="328">
        <f t="shared" si="3"/>
        <v>0.17399999999999999</v>
      </c>
      <c r="J29" s="329"/>
      <c r="K29" s="330">
        <f>G29+3%</f>
        <v>0.219</v>
      </c>
      <c r="L29" s="331"/>
      <c r="M29" s="330">
        <f t="shared" ref="M29:M30" si="4">K29-1.5%</f>
        <v>0.20400000000000001</v>
      </c>
      <c r="N29" s="331"/>
      <c r="O29" s="138" t="s">
        <v>9</v>
      </c>
      <c r="P29" s="206" t="s">
        <v>10</v>
      </c>
      <c r="Q29" s="206"/>
    </row>
    <row r="30" spans="1:19" s="4" customFormat="1" ht="21" customHeight="1">
      <c r="B30" s="77"/>
      <c r="C30" s="78"/>
      <c r="D30" s="79"/>
      <c r="E30" s="170"/>
      <c r="F30" s="47" t="s">
        <v>74</v>
      </c>
      <c r="G30" s="328">
        <v>0.19700000000000001</v>
      </c>
      <c r="H30" s="329"/>
      <c r="I30" s="328">
        <f t="shared" si="3"/>
        <v>0.182</v>
      </c>
      <c r="J30" s="329"/>
      <c r="K30" s="330">
        <f t="shared" ref="K30:K35" si="5">G30+3%</f>
        <v>0.22700000000000001</v>
      </c>
      <c r="L30" s="331"/>
      <c r="M30" s="330">
        <f t="shared" si="4"/>
        <v>0.21200000000000002</v>
      </c>
      <c r="N30" s="331"/>
      <c r="O30" s="138"/>
      <c r="P30" s="206"/>
      <c r="Q30" s="206"/>
    </row>
    <row r="31" spans="1:19" s="4" customFormat="1" ht="14.25" customHeight="1">
      <c r="B31" s="74" t="s">
        <v>36</v>
      </c>
      <c r="C31" s="75"/>
      <c r="D31" s="76"/>
      <c r="E31" s="168" t="s">
        <v>21</v>
      </c>
      <c r="F31" s="5" t="s">
        <v>7</v>
      </c>
      <c r="G31" s="171">
        <v>0.16900000000000001</v>
      </c>
      <c r="H31" s="172"/>
      <c r="I31" s="171">
        <f>G31-2%</f>
        <v>0.14900000000000002</v>
      </c>
      <c r="J31" s="172"/>
      <c r="K31" s="338">
        <f t="shared" ref="K31:K33" si="6">G31+3%</f>
        <v>0.19900000000000001</v>
      </c>
      <c r="L31" s="339"/>
      <c r="M31" s="338">
        <f>I31+3%</f>
        <v>0.17900000000000002</v>
      </c>
      <c r="N31" s="339"/>
      <c r="O31" s="335" t="s">
        <v>9</v>
      </c>
      <c r="P31" s="140" t="s">
        <v>10</v>
      </c>
      <c r="Q31" s="141"/>
    </row>
    <row r="32" spans="1:19" s="4" customFormat="1" ht="14.25" customHeight="1">
      <c r="B32" s="98"/>
      <c r="C32" s="99"/>
      <c r="D32" s="100"/>
      <c r="E32" s="169"/>
      <c r="F32" s="5" t="s">
        <v>22</v>
      </c>
      <c r="G32" s="171">
        <v>0.189</v>
      </c>
      <c r="H32" s="172"/>
      <c r="I32" s="171">
        <f t="shared" ref="I32:I33" si="7">G32-2%</f>
        <v>0.16900000000000001</v>
      </c>
      <c r="J32" s="172"/>
      <c r="K32" s="338">
        <f t="shared" si="6"/>
        <v>0.219</v>
      </c>
      <c r="L32" s="339"/>
      <c r="M32" s="338">
        <f t="shared" ref="M32:M33" si="8">I32+3%</f>
        <v>0.19900000000000001</v>
      </c>
      <c r="N32" s="339"/>
      <c r="O32" s="336"/>
      <c r="P32" s="142"/>
      <c r="Q32" s="143"/>
    </row>
    <row r="33" spans="1:20" s="4" customFormat="1" ht="14.25" customHeight="1">
      <c r="B33" s="77"/>
      <c r="C33" s="78"/>
      <c r="D33" s="79"/>
      <c r="E33" s="170"/>
      <c r="F33" s="5" t="s">
        <v>75</v>
      </c>
      <c r="G33" s="171">
        <v>0.20899999999999999</v>
      </c>
      <c r="H33" s="172"/>
      <c r="I33" s="171">
        <f t="shared" si="7"/>
        <v>0.189</v>
      </c>
      <c r="J33" s="172"/>
      <c r="K33" s="338">
        <f t="shared" si="6"/>
        <v>0.23899999999999999</v>
      </c>
      <c r="L33" s="339"/>
      <c r="M33" s="338">
        <f t="shared" si="8"/>
        <v>0.219</v>
      </c>
      <c r="N33" s="339"/>
      <c r="O33" s="337"/>
      <c r="P33" s="144"/>
      <c r="Q33" s="145"/>
    </row>
    <row r="34" spans="1:20" s="4" customFormat="1" ht="3" customHeight="1">
      <c r="A34" s="1"/>
      <c r="B34" s="29"/>
      <c r="C34" s="29"/>
      <c r="D34" s="29"/>
      <c r="E34" s="30"/>
      <c r="F34" s="31"/>
      <c r="G34" s="27"/>
      <c r="H34" s="27"/>
      <c r="I34" s="27"/>
      <c r="J34" s="27"/>
      <c r="K34" s="27"/>
      <c r="L34" s="27"/>
      <c r="M34" s="27"/>
      <c r="N34" s="27"/>
      <c r="O34" s="32"/>
      <c r="P34" s="32"/>
      <c r="Q34" s="32"/>
      <c r="R34" s="1"/>
      <c r="S34" s="1"/>
      <c r="T34" s="1"/>
    </row>
    <row r="35" spans="1:20" s="4" customFormat="1" ht="17.25" customHeight="1">
      <c r="B35" s="74" t="s">
        <v>54</v>
      </c>
      <c r="C35" s="75"/>
      <c r="D35" s="76"/>
      <c r="E35" s="292" t="s">
        <v>21</v>
      </c>
      <c r="F35" s="348" t="s">
        <v>53</v>
      </c>
      <c r="G35" s="250">
        <v>0.16900000000000001</v>
      </c>
      <c r="H35" s="250"/>
      <c r="I35" s="250">
        <f>G35-2%</f>
        <v>0.14900000000000002</v>
      </c>
      <c r="J35" s="250"/>
      <c r="K35" s="192">
        <f t="shared" si="5"/>
        <v>0.19900000000000001</v>
      </c>
      <c r="L35" s="192"/>
      <c r="M35" s="192">
        <f>I35+3%</f>
        <v>0.17900000000000002</v>
      </c>
      <c r="N35" s="192"/>
      <c r="O35" s="205" t="s">
        <v>9</v>
      </c>
      <c r="P35" s="206" t="s">
        <v>10</v>
      </c>
      <c r="Q35" s="206"/>
    </row>
    <row r="36" spans="1:20" s="4" customFormat="1" ht="17.25" customHeight="1">
      <c r="B36" s="98"/>
      <c r="C36" s="99"/>
      <c r="D36" s="100"/>
      <c r="E36" s="292"/>
      <c r="F36" s="348"/>
      <c r="G36" s="250"/>
      <c r="H36" s="250"/>
      <c r="I36" s="250"/>
      <c r="J36" s="250"/>
      <c r="K36" s="192"/>
      <c r="L36" s="192"/>
      <c r="M36" s="192"/>
      <c r="N36" s="192"/>
      <c r="O36" s="205"/>
      <c r="P36" s="206"/>
      <c r="Q36" s="206"/>
    </row>
    <row r="37" spans="1:20" s="4" customFormat="1" ht="17.25" customHeight="1">
      <c r="B37" s="77"/>
      <c r="C37" s="78"/>
      <c r="D37" s="79"/>
      <c r="E37" s="292"/>
      <c r="F37" s="348"/>
      <c r="G37" s="250"/>
      <c r="H37" s="250"/>
      <c r="I37" s="250"/>
      <c r="J37" s="250"/>
      <c r="K37" s="192"/>
      <c r="L37" s="192"/>
      <c r="M37" s="192"/>
      <c r="N37" s="192"/>
      <c r="O37" s="205"/>
      <c r="P37" s="206"/>
      <c r="Q37" s="206"/>
    </row>
    <row r="38" spans="1:20" s="4" customFormat="1" ht="2.25" customHeight="1">
      <c r="B38" s="20"/>
      <c r="C38" s="20"/>
      <c r="D38" s="20"/>
      <c r="E38" s="20"/>
      <c r="F38" s="21"/>
      <c r="G38" s="18"/>
      <c r="H38" s="18"/>
      <c r="I38" s="18"/>
      <c r="J38" s="18"/>
      <c r="K38" s="19"/>
      <c r="L38" s="19"/>
      <c r="M38" s="19"/>
      <c r="N38" s="19"/>
      <c r="O38" s="22"/>
      <c r="P38" s="22"/>
      <c r="Q38" s="22"/>
    </row>
    <row r="39" spans="1:20" ht="18" customHeight="1">
      <c r="B39" s="166" t="s">
        <v>113</v>
      </c>
      <c r="C39" s="166"/>
      <c r="D39" s="165" t="s">
        <v>114</v>
      </c>
      <c r="E39" s="165" t="s">
        <v>21</v>
      </c>
      <c r="F39" s="46" t="s">
        <v>7</v>
      </c>
      <c r="G39" s="182">
        <v>0.16950000000000001</v>
      </c>
      <c r="H39" s="182"/>
      <c r="I39" s="182">
        <f>G39-1.5%</f>
        <v>0.15450000000000003</v>
      </c>
      <c r="J39" s="182"/>
      <c r="K39" s="192" t="s">
        <v>8</v>
      </c>
      <c r="L39" s="192"/>
      <c r="M39" s="192" t="s">
        <v>8</v>
      </c>
      <c r="N39" s="192"/>
      <c r="O39" s="205" t="s">
        <v>9</v>
      </c>
      <c r="P39" s="206" t="s">
        <v>10</v>
      </c>
      <c r="Q39" s="206"/>
    </row>
    <row r="40" spans="1:20" ht="18" customHeight="1">
      <c r="B40" s="166"/>
      <c r="C40" s="166"/>
      <c r="D40" s="165"/>
      <c r="E40" s="165"/>
      <c r="F40" s="46" t="s">
        <v>40</v>
      </c>
      <c r="G40" s="182">
        <v>0.17949999999999999</v>
      </c>
      <c r="H40" s="182"/>
      <c r="I40" s="182">
        <f>G40-1.5%</f>
        <v>0.16449999999999998</v>
      </c>
      <c r="J40" s="182"/>
      <c r="K40" s="192"/>
      <c r="L40" s="192"/>
      <c r="M40" s="192"/>
      <c r="N40" s="192"/>
      <c r="O40" s="205"/>
      <c r="P40" s="206"/>
      <c r="Q40" s="206"/>
    </row>
    <row r="41" spans="1:20" ht="18" customHeight="1">
      <c r="B41" s="166"/>
      <c r="C41" s="166"/>
      <c r="D41" s="165" t="s">
        <v>115</v>
      </c>
      <c r="E41" s="165"/>
      <c r="F41" s="3" t="s">
        <v>7</v>
      </c>
      <c r="G41" s="167">
        <v>0.1595</v>
      </c>
      <c r="H41" s="167"/>
      <c r="I41" s="167">
        <f>G41-1.5%</f>
        <v>0.14450000000000002</v>
      </c>
      <c r="J41" s="167"/>
      <c r="K41" s="192"/>
      <c r="L41" s="192"/>
      <c r="M41" s="192"/>
      <c r="N41" s="192"/>
      <c r="O41" s="205"/>
      <c r="P41" s="206"/>
      <c r="Q41" s="206"/>
    </row>
    <row r="42" spans="1:20" ht="18" customHeight="1">
      <c r="B42" s="166"/>
      <c r="C42" s="166"/>
      <c r="D42" s="165"/>
      <c r="E42" s="165"/>
      <c r="F42" s="3" t="s">
        <v>40</v>
      </c>
      <c r="G42" s="167">
        <v>0.16950000000000001</v>
      </c>
      <c r="H42" s="167"/>
      <c r="I42" s="167">
        <f>G42-1.5%</f>
        <v>0.15450000000000003</v>
      </c>
      <c r="J42" s="167"/>
      <c r="K42" s="192"/>
      <c r="L42" s="192"/>
      <c r="M42" s="192"/>
      <c r="N42" s="192"/>
      <c r="O42" s="205"/>
      <c r="P42" s="206"/>
      <c r="Q42" s="206"/>
    </row>
    <row r="43" spans="1:20" ht="3" customHeight="1">
      <c r="A43" s="58"/>
      <c r="B43" s="20"/>
      <c r="C43" s="57"/>
      <c r="D43" s="57"/>
      <c r="E43" s="59"/>
      <c r="F43" s="60"/>
      <c r="G43" s="61"/>
      <c r="H43" s="61"/>
      <c r="I43" s="62"/>
      <c r="J43" s="62"/>
      <c r="K43" s="19"/>
      <c r="L43" s="19"/>
      <c r="M43" s="19"/>
      <c r="N43" s="19"/>
      <c r="O43" s="22"/>
      <c r="P43" s="22"/>
      <c r="Q43" s="22"/>
    </row>
    <row r="44" spans="1:20" s="4" customFormat="1" ht="12" customHeight="1">
      <c r="B44" s="80" t="s">
        <v>0</v>
      </c>
      <c r="C44" s="81"/>
      <c r="D44" s="82"/>
      <c r="E44" s="155" t="s">
        <v>1</v>
      </c>
      <c r="F44" s="162" t="s">
        <v>2</v>
      </c>
      <c r="G44" s="231" t="s">
        <v>73</v>
      </c>
      <c r="H44" s="232"/>
      <c r="I44" s="340" t="s">
        <v>66</v>
      </c>
      <c r="J44" s="340"/>
      <c r="K44" s="340"/>
      <c r="L44" s="340"/>
      <c r="M44" s="340"/>
      <c r="N44" s="340"/>
      <c r="O44" s="155" t="s">
        <v>3</v>
      </c>
      <c r="P44" s="155" t="s">
        <v>4</v>
      </c>
      <c r="Q44" s="155"/>
    </row>
    <row r="45" spans="1:20" s="4" customFormat="1" ht="26.25" customHeight="1">
      <c r="B45" s="83"/>
      <c r="C45" s="84"/>
      <c r="D45" s="85"/>
      <c r="E45" s="155"/>
      <c r="F45" s="162"/>
      <c r="G45" s="234"/>
      <c r="H45" s="235"/>
      <c r="I45" s="340"/>
      <c r="J45" s="340"/>
      <c r="K45" s="340"/>
      <c r="L45" s="340"/>
      <c r="M45" s="340"/>
      <c r="N45" s="340"/>
      <c r="O45" s="155"/>
      <c r="P45" s="155"/>
      <c r="Q45" s="155"/>
    </row>
    <row r="46" spans="1:20" ht="12.75" customHeight="1">
      <c r="B46" s="120" t="s">
        <v>97</v>
      </c>
      <c r="C46" s="173"/>
      <c r="D46" s="121"/>
      <c r="E46" s="165" t="s">
        <v>21</v>
      </c>
      <c r="F46" s="305" t="s">
        <v>7</v>
      </c>
      <c r="G46" s="150" t="s">
        <v>64</v>
      </c>
      <c r="H46" s="150"/>
      <c r="I46" s="150" t="s">
        <v>76</v>
      </c>
      <c r="J46" s="150"/>
      <c r="K46" s="150"/>
      <c r="L46" s="150"/>
      <c r="M46" s="150"/>
      <c r="N46" s="150"/>
      <c r="O46" s="205">
        <v>60</v>
      </c>
      <c r="P46" s="140" t="s">
        <v>10</v>
      </c>
      <c r="Q46" s="141"/>
    </row>
    <row r="47" spans="1:20" ht="12.75" customHeight="1">
      <c r="B47" s="174"/>
      <c r="C47" s="175"/>
      <c r="D47" s="176"/>
      <c r="E47" s="165"/>
      <c r="F47" s="305"/>
      <c r="G47" s="150" t="s">
        <v>65</v>
      </c>
      <c r="H47" s="150"/>
      <c r="I47" s="150" t="s">
        <v>67</v>
      </c>
      <c r="J47" s="150"/>
      <c r="K47" s="150"/>
      <c r="L47" s="150"/>
      <c r="M47" s="150"/>
      <c r="N47" s="150"/>
      <c r="O47" s="205"/>
      <c r="P47" s="144"/>
      <c r="Q47" s="145"/>
    </row>
    <row r="48" spans="1:20" ht="157.5" customHeight="1">
      <c r="B48" s="122"/>
      <c r="C48" s="177"/>
      <c r="D48" s="123"/>
      <c r="E48" s="306" t="s">
        <v>81</v>
      </c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1" t="s">
        <v>55</v>
      </c>
    </row>
    <row r="49" spans="1:20" ht="24.75" customHeight="1">
      <c r="B49" s="120" t="s">
        <v>98</v>
      </c>
      <c r="C49" s="173"/>
      <c r="D49" s="121"/>
      <c r="E49" s="23" t="s">
        <v>21</v>
      </c>
      <c r="F49" s="24" t="s">
        <v>7</v>
      </c>
      <c r="G49" s="150" t="s">
        <v>64</v>
      </c>
      <c r="H49" s="150"/>
      <c r="I49" s="150" t="s">
        <v>76</v>
      </c>
      <c r="J49" s="150"/>
      <c r="K49" s="150"/>
      <c r="L49" s="150"/>
      <c r="M49" s="150"/>
      <c r="N49" s="150"/>
      <c r="O49" s="25" t="s">
        <v>35</v>
      </c>
      <c r="P49" s="140" t="s">
        <v>10</v>
      </c>
      <c r="Q49" s="141"/>
    </row>
    <row r="50" spans="1:20" ht="107.25" customHeight="1">
      <c r="B50" s="122"/>
      <c r="C50" s="177"/>
      <c r="D50" s="123"/>
      <c r="E50" s="306" t="s">
        <v>82</v>
      </c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1" t="s">
        <v>55</v>
      </c>
    </row>
    <row r="51" spans="1:20" s="4" customFormat="1" ht="2.25" customHeight="1">
      <c r="A51" s="42"/>
      <c r="B51" s="38"/>
      <c r="C51" s="38"/>
      <c r="D51" s="38"/>
      <c r="E51" s="39"/>
      <c r="F51" s="40"/>
      <c r="G51" s="41"/>
      <c r="H51" s="41"/>
      <c r="I51" s="41"/>
      <c r="J51" s="41"/>
      <c r="K51" s="28"/>
      <c r="L51" s="28"/>
      <c r="M51" s="28"/>
      <c r="N51" s="28"/>
      <c r="O51" s="43"/>
      <c r="P51" s="43"/>
      <c r="Q51" s="43"/>
      <c r="R51" s="42"/>
    </row>
    <row r="52" spans="1:20" ht="16.5" customHeight="1">
      <c r="B52" s="80" t="s">
        <v>0</v>
      </c>
      <c r="C52" s="81"/>
      <c r="D52" s="82"/>
      <c r="E52" s="155" t="s">
        <v>1</v>
      </c>
      <c r="F52" s="162" t="s">
        <v>2</v>
      </c>
      <c r="G52" s="152" t="s">
        <v>19</v>
      </c>
      <c r="H52" s="301"/>
      <c r="I52" s="301"/>
      <c r="J52" s="301"/>
      <c r="K52" s="301"/>
      <c r="L52" s="301"/>
      <c r="M52" s="301"/>
      <c r="N52" s="302"/>
      <c r="O52" s="155" t="s">
        <v>3</v>
      </c>
      <c r="P52" s="155" t="s">
        <v>4</v>
      </c>
      <c r="Q52" s="155"/>
    </row>
    <row r="53" spans="1:20" ht="19.5" customHeight="1">
      <c r="B53" s="83"/>
      <c r="C53" s="84"/>
      <c r="D53" s="85"/>
      <c r="E53" s="194"/>
      <c r="F53" s="195"/>
      <c r="G53" s="196" t="s">
        <v>50</v>
      </c>
      <c r="H53" s="197"/>
      <c r="I53" s="197"/>
      <c r="J53" s="198"/>
      <c r="K53" s="196" t="s">
        <v>78</v>
      </c>
      <c r="L53" s="197"/>
      <c r="M53" s="197"/>
      <c r="N53" s="198"/>
      <c r="O53" s="194"/>
      <c r="P53" s="194"/>
      <c r="Q53" s="194"/>
    </row>
    <row r="54" spans="1:20" ht="28.5" customHeight="1">
      <c r="B54" s="118" t="s">
        <v>86</v>
      </c>
      <c r="C54" s="178"/>
      <c r="D54" s="119"/>
      <c r="E54" s="50" t="s">
        <v>21</v>
      </c>
      <c r="F54" s="44" t="s">
        <v>39</v>
      </c>
      <c r="G54" s="167">
        <v>0.1825</v>
      </c>
      <c r="H54" s="167"/>
      <c r="I54" s="167"/>
      <c r="J54" s="167"/>
      <c r="K54" s="303">
        <f>G54-1.5%</f>
        <v>0.16749999999999998</v>
      </c>
      <c r="L54" s="304"/>
      <c r="M54" s="304"/>
      <c r="N54" s="304"/>
      <c r="O54" s="45" t="s">
        <v>25</v>
      </c>
      <c r="P54" s="264">
        <v>4900000</v>
      </c>
      <c r="Q54" s="349"/>
    </row>
    <row r="55" spans="1:20" s="4" customFormat="1" ht="12" customHeight="1">
      <c r="A55" s="14"/>
      <c r="B55" s="341" t="s">
        <v>84</v>
      </c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14"/>
    </row>
    <row r="56" spans="1:20" s="4" customFormat="1" ht="10.5" customHeight="1">
      <c r="B56" s="80" t="s">
        <v>0</v>
      </c>
      <c r="C56" s="81"/>
      <c r="D56" s="82"/>
      <c r="E56" s="240" t="s">
        <v>1</v>
      </c>
      <c r="F56" s="241" t="s">
        <v>2</v>
      </c>
      <c r="G56" s="298" t="s">
        <v>27</v>
      </c>
      <c r="H56" s="299"/>
      <c r="I56" s="299"/>
      <c r="J56" s="299"/>
      <c r="K56" s="299"/>
      <c r="L56" s="299"/>
      <c r="M56" s="299"/>
      <c r="N56" s="300"/>
      <c r="O56" s="240" t="s">
        <v>3</v>
      </c>
      <c r="P56" s="240" t="s">
        <v>4</v>
      </c>
      <c r="Q56" s="240"/>
    </row>
    <row r="57" spans="1:20" s="4" customFormat="1" ht="12.75" customHeight="1">
      <c r="B57" s="86"/>
      <c r="C57" s="87"/>
      <c r="D57" s="88"/>
      <c r="E57" s="240"/>
      <c r="F57" s="241"/>
      <c r="G57" s="241" t="s">
        <v>28</v>
      </c>
      <c r="H57" s="241"/>
      <c r="I57" s="241" t="s">
        <v>29</v>
      </c>
      <c r="J57" s="241"/>
      <c r="K57" s="241" t="s">
        <v>30</v>
      </c>
      <c r="L57" s="241"/>
      <c r="M57" s="241" t="s">
        <v>116</v>
      </c>
      <c r="N57" s="241"/>
      <c r="O57" s="240"/>
      <c r="P57" s="240"/>
      <c r="Q57" s="240"/>
    </row>
    <row r="58" spans="1:20" s="4" customFormat="1" ht="42" customHeight="1">
      <c r="B58" s="83"/>
      <c r="C58" s="84"/>
      <c r="D58" s="85"/>
      <c r="E58" s="240"/>
      <c r="F58" s="241"/>
      <c r="G58" s="17" t="s">
        <v>117</v>
      </c>
      <c r="H58" s="17" t="s">
        <v>69</v>
      </c>
      <c r="I58" s="17" t="s">
        <v>117</v>
      </c>
      <c r="J58" s="17" t="s">
        <v>69</v>
      </c>
      <c r="K58" s="17" t="s">
        <v>117</v>
      </c>
      <c r="L58" s="17" t="s">
        <v>69</v>
      </c>
      <c r="M58" s="17" t="s">
        <v>117</v>
      </c>
      <c r="N58" s="17" t="s">
        <v>69</v>
      </c>
      <c r="O58" s="240"/>
      <c r="P58" s="240"/>
      <c r="Q58" s="240"/>
    </row>
    <row r="59" spans="1:20" s="4" customFormat="1" ht="21.75" customHeight="1">
      <c r="B59" s="89" t="s">
        <v>109</v>
      </c>
      <c r="C59" s="90"/>
      <c r="D59" s="91"/>
      <c r="E59" s="292" t="s">
        <v>12</v>
      </c>
      <c r="F59" s="5" t="s">
        <v>24</v>
      </c>
      <c r="G59" s="6">
        <v>5.8999999999999997E-2</v>
      </c>
      <c r="H59" s="6">
        <v>9.4E-2</v>
      </c>
      <c r="I59" s="6">
        <v>0.08</v>
      </c>
      <c r="J59" s="65">
        <v>0.115</v>
      </c>
      <c r="K59" s="6">
        <v>0.08</v>
      </c>
      <c r="L59" s="6">
        <v>0.115</v>
      </c>
      <c r="M59" s="6">
        <v>0.1</v>
      </c>
      <c r="N59" s="65">
        <v>0.13500000000000001</v>
      </c>
      <c r="O59" s="295" t="s">
        <v>118</v>
      </c>
      <c r="P59" s="290" t="s">
        <v>10</v>
      </c>
      <c r="Q59" s="293"/>
    </row>
    <row r="60" spans="1:20" s="4" customFormat="1" ht="12" customHeight="1">
      <c r="B60" s="92"/>
      <c r="C60" s="93"/>
      <c r="D60" s="94"/>
      <c r="E60" s="292"/>
      <c r="F60" s="350" t="s">
        <v>112</v>
      </c>
      <c r="G60" s="309">
        <v>5.8999999999999997E-2</v>
      </c>
      <c r="H60" s="309">
        <v>9.4E-2</v>
      </c>
      <c r="I60" s="309">
        <v>0.1</v>
      </c>
      <c r="J60" s="311">
        <v>0.13500000000000001</v>
      </c>
      <c r="K60" s="309">
        <v>0.1</v>
      </c>
      <c r="L60" s="309">
        <v>0.13500000000000001</v>
      </c>
      <c r="M60" s="312" t="s">
        <v>110</v>
      </c>
      <c r="N60" s="314" t="s">
        <v>111</v>
      </c>
      <c r="O60" s="296"/>
      <c r="P60" s="293"/>
      <c r="Q60" s="293"/>
    </row>
    <row r="61" spans="1:20" s="4" customFormat="1" ht="12" customHeight="1">
      <c r="B61" s="95"/>
      <c r="C61" s="96"/>
      <c r="D61" s="97"/>
      <c r="E61" s="292"/>
      <c r="F61" s="351"/>
      <c r="G61" s="310"/>
      <c r="H61" s="310"/>
      <c r="I61" s="310"/>
      <c r="J61" s="310"/>
      <c r="K61" s="310"/>
      <c r="L61" s="310"/>
      <c r="M61" s="313"/>
      <c r="N61" s="313"/>
      <c r="O61" s="297"/>
      <c r="P61" s="293"/>
      <c r="Q61" s="293"/>
    </row>
    <row r="62" spans="1:20" s="4" customFormat="1" ht="2.25" customHeight="1">
      <c r="A62" s="1"/>
      <c r="B62" s="29"/>
      <c r="C62" s="29"/>
      <c r="D62" s="29"/>
      <c r="E62" s="30"/>
      <c r="F62" s="31"/>
      <c r="G62" s="27"/>
      <c r="H62" s="27"/>
      <c r="I62" s="27"/>
      <c r="J62" s="27"/>
      <c r="K62" s="27"/>
      <c r="L62" s="27"/>
      <c r="M62" s="27"/>
      <c r="N62" s="27"/>
      <c r="O62" s="32"/>
      <c r="P62" s="32"/>
      <c r="Q62" s="32"/>
      <c r="R62" s="1"/>
      <c r="S62" s="1"/>
      <c r="T62" s="1"/>
    </row>
    <row r="63" spans="1:20" s="4" customFormat="1" ht="14.25" customHeight="1">
      <c r="B63" s="74" t="s">
        <v>51</v>
      </c>
      <c r="C63" s="75"/>
      <c r="D63" s="76"/>
      <c r="E63" s="292" t="s">
        <v>12</v>
      </c>
      <c r="F63" s="5" t="s">
        <v>24</v>
      </c>
      <c r="G63" s="6">
        <v>0.06</v>
      </c>
      <c r="H63" s="6">
        <v>9.5000000000000001E-2</v>
      </c>
      <c r="I63" s="6">
        <v>8.5000000000000006E-2</v>
      </c>
      <c r="J63" s="65">
        <v>0.12</v>
      </c>
      <c r="K63" s="6">
        <v>0.09</v>
      </c>
      <c r="L63" s="6">
        <v>0.125</v>
      </c>
      <c r="M63" s="6">
        <v>0.1</v>
      </c>
      <c r="N63" s="65">
        <v>0.13500000000000001</v>
      </c>
      <c r="O63" s="295" t="s">
        <v>119</v>
      </c>
      <c r="P63" s="290" t="s">
        <v>31</v>
      </c>
      <c r="Q63" s="293"/>
    </row>
    <row r="64" spans="1:20" s="4" customFormat="1" ht="14.25" customHeight="1">
      <c r="B64" s="98"/>
      <c r="C64" s="99"/>
      <c r="D64" s="100"/>
      <c r="E64" s="292"/>
      <c r="F64" s="5" t="s">
        <v>26</v>
      </c>
      <c r="G64" s="6">
        <v>8.5000000000000006E-2</v>
      </c>
      <c r="H64" s="6">
        <v>0.12</v>
      </c>
      <c r="I64" s="6">
        <v>0.1</v>
      </c>
      <c r="J64" s="65">
        <v>0.13500000000000001</v>
      </c>
      <c r="K64" s="6">
        <v>0.1</v>
      </c>
      <c r="L64" s="6">
        <v>0.13500000000000001</v>
      </c>
      <c r="M64" s="6">
        <v>0.115</v>
      </c>
      <c r="N64" s="65">
        <v>0.15</v>
      </c>
      <c r="O64" s="296"/>
      <c r="P64" s="293"/>
      <c r="Q64" s="293"/>
    </row>
    <row r="65" spans="1:20" s="4" customFormat="1" ht="14.25" customHeight="1">
      <c r="B65" s="77"/>
      <c r="C65" s="78"/>
      <c r="D65" s="79"/>
      <c r="E65" s="292"/>
      <c r="F65" s="5" t="s">
        <v>32</v>
      </c>
      <c r="G65" s="6">
        <v>0.1</v>
      </c>
      <c r="H65" s="6">
        <v>0.13500000000000001</v>
      </c>
      <c r="I65" s="6">
        <v>0.12</v>
      </c>
      <c r="J65" s="65">
        <v>0.155</v>
      </c>
      <c r="K65" s="6">
        <v>0.12</v>
      </c>
      <c r="L65" s="6">
        <v>0.155</v>
      </c>
      <c r="M65" s="6">
        <v>0.125</v>
      </c>
      <c r="N65" s="65">
        <v>0.16</v>
      </c>
      <c r="O65" s="297"/>
      <c r="P65" s="293"/>
      <c r="Q65" s="293"/>
    </row>
    <row r="66" spans="1:20" s="4" customFormat="1" ht="2.25" customHeight="1">
      <c r="A66" s="1"/>
      <c r="B66" s="29"/>
      <c r="C66" s="29"/>
      <c r="D66" s="29"/>
      <c r="E66" s="30"/>
      <c r="F66" s="31"/>
      <c r="G66" s="27"/>
      <c r="H66" s="27"/>
      <c r="I66" s="27"/>
      <c r="J66" s="27"/>
      <c r="K66" s="27"/>
      <c r="L66" s="27"/>
      <c r="M66" s="27"/>
      <c r="N66" s="27"/>
      <c r="O66" s="32"/>
      <c r="P66" s="32"/>
      <c r="Q66" s="32"/>
      <c r="R66" s="1"/>
      <c r="S66" s="1"/>
      <c r="T66" s="1"/>
    </row>
    <row r="67" spans="1:20" s="4" customFormat="1" ht="14.25" customHeight="1">
      <c r="B67" s="74" t="s">
        <v>52</v>
      </c>
      <c r="C67" s="75"/>
      <c r="D67" s="76"/>
      <c r="E67" s="292" t="s">
        <v>12</v>
      </c>
      <c r="F67" s="15" t="s">
        <v>24</v>
      </c>
      <c r="G67" s="250" t="s">
        <v>8</v>
      </c>
      <c r="H67" s="250"/>
      <c r="I67" s="6">
        <v>7.4999999999999997E-2</v>
      </c>
      <c r="J67" s="6">
        <v>9.5000000000000001E-2</v>
      </c>
      <c r="K67" s="6">
        <v>9.9000000000000005E-2</v>
      </c>
      <c r="L67" s="6">
        <v>0.115</v>
      </c>
      <c r="M67" s="6">
        <v>0.115</v>
      </c>
      <c r="N67" s="6">
        <v>0.13</v>
      </c>
      <c r="O67" s="294" t="s">
        <v>44</v>
      </c>
      <c r="P67" s="290" t="s">
        <v>31</v>
      </c>
      <c r="Q67" s="290"/>
    </row>
    <row r="68" spans="1:20" s="4" customFormat="1" ht="14.25" customHeight="1">
      <c r="B68" s="98"/>
      <c r="C68" s="99"/>
      <c r="D68" s="100"/>
      <c r="E68" s="292"/>
      <c r="F68" s="5" t="s">
        <v>26</v>
      </c>
      <c r="G68" s="250"/>
      <c r="H68" s="250"/>
      <c r="I68" s="6">
        <v>9.5000000000000001E-2</v>
      </c>
      <c r="J68" s="6">
        <v>0.11</v>
      </c>
      <c r="K68" s="6">
        <v>0.105</v>
      </c>
      <c r="L68" s="6">
        <v>0.12</v>
      </c>
      <c r="M68" s="6">
        <v>0.125</v>
      </c>
      <c r="N68" s="6">
        <v>0.14000000000000001</v>
      </c>
      <c r="O68" s="294"/>
      <c r="P68" s="290"/>
      <c r="Q68" s="290"/>
    </row>
    <row r="69" spans="1:20" s="4" customFormat="1" ht="17.25" customHeight="1">
      <c r="B69" s="98"/>
      <c r="C69" s="99"/>
      <c r="D69" s="100"/>
      <c r="E69" s="292"/>
      <c r="F69" s="5" t="s">
        <v>43</v>
      </c>
      <c r="G69" s="250"/>
      <c r="H69" s="250"/>
      <c r="I69" s="6">
        <v>0.12</v>
      </c>
      <c r="J69" s="6">
        <v>0.13500000000000001</v>
      </c>
      <c r="K69" s="6">
        <v>0.13</v>
      </c>
      <c r="L69" s="6">
        <v>0.14499999999999999</v>
      </c>
      <c r="M69" s="6">
        <v>0.13500000000000001</v>
      </c>
      <c r="N69" s="6">
        <v>0.15</v>
      </c>
      <c r="O69" s="294"/>
      <c r="P69" s="290"/>
      <c r="Q69" s="290"/>
    </row>
    <row r="70" spans="1:20" s="4" customFormat="1" ht="32.25" customHeight="1">
      <c r="B70" s="98"/>
      <c r="C70" s="99"/>
      <c r="D70" s="100"/>
      <c r="E70" s="291" t="s">
        <v>46</v>
      </c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</row>
    <row r="71" spans="1:20" s="4" customFormat="1" ht="31.5" customHeight="1">
      <c r="B71" s="77"/>
      <c r="C71" s="78"/>
      <c r="D71" s="79"/>
      <c r="E71" s="291" t="s">
        <v>47</v>
      </c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</row>
    <row r="72" spans="1:20" ht="3" customHeight="1"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</row>
    <row r="73" spans="1:20" s="4" customFormat="1" ht="12" customHeight="1">
      <c r="B73" s="80" t="s">
        <v>70</v>
      </c>
      <c r="C73" s="81"/>
      <c r="D73" s="82"/>
      <c r="E73" s="240" t="s">
        <v>1</v>
      </c>
      <c r="F73" s="241" t="s">
        <v>2</v>
      </c>
      <c r="G73" s="269" t="s">
        <v>18</v>
      </c>
      <c r="H73" s="240"/>
      <c r="I73" s="240"/>
      <c r="J73" s="240"/>
      <c r="K73" s="269" t="s">
        <v>19</v>
      </c>
      <c r="L73" s="240"/>
      <c r="M73" s="240"/>
      <c r="N73" s="240"/>
      <c r="O73" s="240" t="s">
        <v>3</v>
      </c>
      <c r="P73" s="240" t="s">
        <v>4</v>
      </c>
      <c r="Q73" s="240"/>
      <c r="S73" s="334"/>
    </row>
    <row r="74" spans="1:20" s="4" customFormat="1" ht="23.25" customHeight="1">
      <c r="B74" s="83"/>
      <c r="C74" s="84"/>
      <c r="D74" s="85"/>
      <c r="E74" s="240"/>
      <c r="F74" s="241"/>
      <c r="G74" s="242" t="s">
        <v>50</v>
      </c>
      <c r="H74" s="243"/>
      <c r="I74" s="307" t="s">
        <v>108</v>
      </c>
      <c r="J74" s="308"/>
      <c r="K74" s="242" t="s">
        <v>50</v>
      </c>
      <c r="L74" s="243"/>
      <c r="M74" s="307" t="s">
        <v>108</v>
      </c>
      <c r="N74" s="308"/>
      <c r="O74" s="240"/>
      <c r="P74" s="240"/>
      <c r="Q74" s="240"/>
      <c r="S74" s="334"/>
    </row>
    <row r="75" spans="1:20" s="4" customFormat="1" ht="12.75" customHeight="1">
      <c r="B75" s="101" t="s">
        <v>95</v>
      </c>
      <c r="C75" s="102"/>
      <c r="D75" s="103"/>
      <c r="E75" s="287" t="s">
        <v>23</v>
      </c>
      <c r="F75" s="56" t="s">
        <v>24</v>
      </c>
      <c r="G75" s="202">
        <v>7.4999999999999997E-2</v>
      </c>
      <c r="H75" s="202"/>
      <c r="I75" s="193">
        <v>0.06</v>
      </c>
      <c r="J75" s="193"/>
      <c r="K75" s="251" t="s">
        <v>8</v>
      </c>
      <c r="L75" s="252"/>
      <c r="M75" s="252"/>
      <c r="N75" s="253"/>
      <c r="O75" s="52" t="s">
        <v>33</v>
      </c>
      <c r="P75" s="239" t="s">
        <v>15</v>
      </c>
      <c r="Q75" s="239"/>
      <c r="S75" s="334"/>
    </row>
    <row r="76" spans="1:20" s="4" customFormat="1" ht="12.75" customHeight="1">
      <c r="B76" s="104"/>
      <c r="C76" s="105"/>
      <c r="D76" s="106"/>
      <c r="E76" s="287"/>
      <c r="F76" s="56" t="s">
        <v>24</v>
      </c>
      <c r="G76" s="260">
        <v>0.105</v>
      </c>
      <c r="H76" s="260"/>
      <c r="I76" s="260">
        <v>9.5000000000000001E-2</v>
      </c>
      <c r="J76" s="260"/>
      <c r="K76" s="254"/>
      <c r="L76" s="255"/>
      <c r="M76" s="255"/>
      <c r="N76" s="256"/>
      <c r="O76" s="239" t="s">
        <v>34</v>
      </c>
      <c r="P76" s="239"/>
      <c r="Q76" s="239"/>
      <c r="S76" s="334"/>
    </row>
    <row r="77" spans="1:20" s="4" customFormat="1" ht="12.75" customHeight="1">
      <c r="B77" s="104"/>
      <c r="C77" s="105"/>
      <c r="D77" s="106"/>
      <c r="E77" s="287"/>
      <c r="F77" s="56" t="s">
        <v>26</v>
      </c>
      <c r="G77" s="260">
        <v>0.115</v>
      </c>
      <c r="H77" s="260"/>
      <c r="I77" s="260">
        <v>0.105</v>
      </c>
      <c r="J77" s="260"/>
      <c r="K77" s="254"/>
      <c r="L77" s="255"/>
      <c r="M77" s="255"/>
      <c r="N77" s="256"/>
      <c r="O77" s="239"/>
      <c r="P77" s="239"/>
      <c r="Q77" s="239"/>
      <c r="S77" s="334"/>
    </row>
    <row r="78" spans="1:20" s="4" customFormat="1" ht="12.75" customHeight="1">
      <c r="B78" s="104"/>
      <c r="C78" s="105"/>
      <c r="D78" s="106"/>
      <c r="E78" s="287"/>
      <c r="F78" s="56" t="s">
        <v>24</v>
      </c>
      <c r="G78" s="202">
        <v>0.11899999999999999</v>
      </c>
      <c r="H78" s="202"/>
      <c r="I78" s="193">
        <v>0.109</v>
      </c>
      <c r="J78" s="193"/>
      <c r="K78" s="254"/>
      <c r="L78" s="255"/>
      <c r="M78" s="255"/>
      <c r="N78" s="256"/>
      <c r="O78" s="239" t="s">
        <v>35</v>
      </c>
      <c r="P78" s="239"/>
      <c r="Q78" s="239"/>
      <c r="S78" s="334"/>
    </row>
    <row r="79" spans="1:20" s="4" customFormat="1" ht="12.75" customHeight="1">
      <c r="B79" s="104"/>
      <c r="C79" s="105"/>
      <c r="D79" s="106"/>
      <c r="E79" s="287"/>
      <c r="F79" s="56" t="s">
        <v>26</v>
      </c>
      <c r="G79" s="202">
        <v>0.129</v>
      </c>
      <c r="H79" s="202"/>
      <c r="I79" s="193">
        <v>0.11899999999999999</v>
      </c>
      <c r="J79" s="193"/>
      <c r="K79" s="254"/>
      <c r="L79" s="255"/>
      <c r="M79" s="255"/>
      <c r="N79" s="256"/>
      <c r="O79" s="239"/>
      <c r="P79" s="239"/>
      <c r="Q79" s="239"/>
      <c r="S79" s="334"/>
    </row>
    <row r="80" spans="1:20" s="4" customFormat="1" ht="12.75" customHeight="1">
      <c r="B80" s="104"/>
      <c r="C80" s="105"/>
      <c r="D80" s="106"/>
      <c r="E80" s="287"/>
      <c r="F80" s="56" t="s">
        <v>24</v>
      </c>
      <c r="G80" s="260">
        <v>0.12</v>
      </c>
      <c r="H80" s="260"/>
      <c r="I80" s="260">
        <v>0.11</v>
      </c>
      <c r="J80" s="260"/>
      <c r="K80" s="254"/>
      <c r="L80" s="255"/>
      <c r="M80" s="255"/>
      <c r="N80" s="256"/>
      <c r="O80" s="239" t="s">
        <v>92</v>
      </c>
      <c r="P80" s="239"/>
      <c r="Q80" s="239"/>
      <c r="S80" s="334"/>
    </row>
    <row r="81" spans="1:20" s="4" customFormat="1" ht="12.75" customHeight="1">
      <c r="B81" s="107"/>
      <c r="C81" s="108"/>
      <c r="D81" s="109"/>
      <c r="E81" s="287"/>
      <c r="F81" s="56" t="s">
        <v>26</v>
      </c>
      <c r="G81" s="260">
        <v>0.13400000000000001</v>
      </c>
      <c r="H81" s="260"/>
      <c r="I81" s="260">
        <v>0.124</v>
      </c>
      <c r="J81" s="260"/>
      <c r="K81" s="257"/>
      <c r="L81" s="258"/>
      <c r="M81" s="258"/>
      <c r="N81" s="259"/>
      <c r="O81" s="239"/>
      <c r="P81" s="239"/>
      <c r="Q81" s="239"/>
      <c r="S81" s="334"/>
    </row>
    <row r="82" spans="1:20" s="4" customFormat="1" ht="1.5" customHeight="1">
      <c r="A82" s="42"/>
      <c r="B82" s="39"/>
      <c r="C82" s="39"/>
      <c r="D82" s="39"/>
      <c r="E82" s="39"/>
      <c r="F82" s="40"/>
      <c r="G82" s="53"/>
      <c r="H82" s="53"/>
      <c r="I82" s="54"/>
      <c r="J82" s="54"/>
      <c r="K82" s="55"/>
      <c r="L82" s="55"/>
      <c r="M82" s="55"/>
      <c r="N82" s="55"/>
      <c r="O82" s="43"/>
      <c r="P82" s="43"/>
      <c r="Q82" s="43"/>
      <c r="R82" s="42"/>
      <c r="S82" s="42"/>
      <c r="T82" s="42"/>
    </row>
    <row r="83" spans="1:20" s="4" customFormat="1" ht="12.75" customHeight="1">
      <c r="B83" s="101" t="s">
        <v>96</v>
      </c>
      <c r="C83" s="102"/>
      <c r="D83" s="103"/>
      <c r="E83" s="183" t="s">
        <v>23</v>
      </c>
      <c r="F83" s="186" t="s">
        <v>24</v>
      </c>
      <c r="G83" s="202">
        <v>7.4999999999999997E-2</v>
      </c>
      <c r="H83" s="202"/>
      <c r="I83" s="193">
        <v>0.06</v>
      </c>
      <c r="J83" s="193"/>
      <c r="K83" s="278" t="s">
        <v>8</v>
      </c>
      <c r="L83" s="279"/>
      <c r="M83" s="279"/>
      <c r="N83" s="280"/>
      <c r="O83" s="52" t="s">
        <v>33</v>
      </c>
      <c r="P83" s="272" t="s">
        <v>15</v>
      </c>
      <c r="Q83" s="273"/>
      <c r="S83" s="334"/>
    </row>
    <row r="84" spans="1:20" s="4" customFormat="1" ht="12.75" customHeight="1">
      <c r="B84" s="104"/>
      <c r="C84" s="105"/>
      <c r="D84" s="106"/>
      <c r="E84" s="184"/>
      <c r="F84" s="187"/>
      <c r="G84" s="260">
        <v>0.09</v>
      </c>
      <c r="H84" s="260"/>
      <c r="I84" s="260">
        <v>7.0000000000000007E-2</v>
      </c>
      <c r="J84" s="260"/>
      <c r="K84" s="281"/>
      <c r="L84" s="282"/>
      <c r="M84" s="282"/>
      <c r="N84" s="283"/>
      <c r="O84" s="52" t="s">
        <v>34</v>
      </c>
      <c r="P84" s="274"/>
      <c r="Q84" s="275"/>
      <c r="S84" s="334"/>
    </row>
    <row r="85" spans="1:20" s="4" customFormat="1" ht="12.75" customHeight="1">
      <c r="B85" s="107"/>
      <c r="C85" s="108"/>
      <c r="D85" s="109"/>
      <c r="E85" s="185"/>
      <c r="F85" s="188"/>
      <c r="G85" s="260">
        <v>0.1</v>
      </c>
      <c r="H85" s="260"/>
      <c r="I85" s="260">
        <v>0.08</v>
      </c>
      <c r="J85" s="260"/>
      <c r="K85" s="284"/>
      <c r="L85" s="285"/>
      <c r="M85" s="285"/>
      <c r="N85" s="286"/>
      <c r="O85" s="52" t="s">
        <v>35</v>
      </c>
      <c r="P85" s="276"/>
      <c r="Q85" s="277"/>
      <c r="S85" s="334"/>
    </row>
    <row r="86" spans="1:20" ht="15.75" customHeight="1">
      <c r="B86" s="270" t="s">
        <v>72</v>
      </c>
      <c r="C86" s="270"/>
      <c r="D86" s="270"/>
      <c r="E86" s="270"/>
      <c r="F86" s="270"/>
      <c r="G86" s="270"/>
      <c r="H86" s="270"/>
      <c r="I86" s="270"/>
      <c r="J86" s="270"/>
      <c r="K86" s="271"/>
      <c r="L86" s="271"/>
      <c r="M86" s="271"/>
      <c r="N86" s="271"/>
      <c r="O86" s="271"/>
      <c r="P86" s="271"/>
      <c r="Q86" s="271"/>
    </row>
    <row r="87" spans="1:20" ht="14.25" customHeight="1">
      <c r="B87" s="80" t="s">
        <v>0</v>
      </c>
      <c r="C87" s="81"/>
      <c r="D87" s="82"/>
      <c r="E87" s="155" t="s">
        <v>1</v>
      </c>
      <c r="F87" s="162" t="s">
        <v>2</v>
      </c>
      <c r="G87" s="152" t="s">
        <v>18</v>
      </c>
      <c r="H87" s="153"/>
      <c r="I87" s="153"/>
      <c r="J87" s="154"/>
      <c r="K87" s="152" t="s">
        <v>19</v>
      </c>
      <c r="L87" s="153"/>
      <c r="M87" s="153"/>
      <c r="N87" s="154"/>
      <c r="O87" s="155" t="s">
        <v>3</v>
      </c>
      <c r="P87" s="155" t="s">
        <v>4</v>
      </c>
      <c r="Q87" s="155"/>
    </row>
    <row r="88" spans="1:20" ht="22.5" customHeight="1">
      <c r="B88" s="83"/>
      <c r="C88" s="84"/>
      <c r="D88" s="85"/>
      <c r="E88" s="155"/>
      <c r="F88" s="162"/>
      <c r="G88" s="190" t="s">
        <v>68</v>
      </c>
      <c r="H88" s="191"/>
      <c r="I88" s="190" t="s">
        <v>78</v>
      </c>
      <c r="J88" s="191"/>
      <c r="K88" s="190" t="s">
        <v>68</v>
      </c>
      <c r="L88" s="191"/>
      <c r="M88" s="190" t="s">
        <v>78</v>
      </c>
      <c r="N88" s="191"/>
      <c r="O88" s="155"/>
      <c r="P88" s="155"/>
      <c r="Q88" s="155"/>
    </row>
    <row r="89" spans="1:20" ht="21.75" customHeight="1">
      <c r="B89" s="179" t="s">
        <v>105</v>
      </c>
      <c r="C89" s="110" t="s">
        <v>14</v>
      </c>
      <c r="D89" s="111"/>
      <c r="E89" s="9" t="s">
        <v>20</v>
      </c>
      <c r="F89" s="11" t="s">
        <v>7</v>
      </c>
      <c r="G89" s="150">
        <v>0.16700000000000001</v>
      </c>
      <c r="H89" s="150"/>
      <c r="I89" s="150">
        <f t="shared" ref="I89:I94" si="9">G89-1.5%</f>
        <v>0.15200000000000002</v>
      </c>
      <c r="J89" s="150"/>
      <c r="K89" s="156" t="s">
        <v>8</v>
      </c>
      <c r="L89" s="157"/>
      <c r="M89" s="157"/>
      <c r="N89" s="158"/>
      <c r="O89" s="289" t="s">
        <v>9</v>
      </c>
      <c r="P89" s="140" t="s">
        <v>15</v>
      </c>
      <c r="Q89" s="141"/>
    </row>
    <row r="90" spans="1:20" ht="21.75" customHeight="1">
      <c r="B90" s="207"/>
      <c r="C90" s="112"/>
      <c r="D90" s="113"/>
      <c r="E90" s="9" t="s">
        <v>6</v>
      </c>
      <c r="F90" s="11" t="s">
        <v>11</v>
      </c>
      <c r="G90" s="150">
        <f>G89+1%</f>
        <v>0.17700000000000002</v>
      </c>
      <c r="H90" s="150"/>
      <c r="I90" s="150">
        <f t="shared" si="9"/>
        <v>0.16200000000000003</v>
      </c>
      <c r="J90" s="150"/>
      <c r="K90" s="159"/>
      <c r="L90" s="160"/>
      <c r="M90" s="160"/>
      <c r="N90" s="161"/>
      <c r="O90" s="289"/>
      <c r="P90" s="142"/>
      <c r="Q90" s="143"/>
    </row>
    <row r="91" spans="1:20" ht="23.25" customHeight="1">
      <c r="B91" s="207"/>
      <c r="C91" s="66" t="s">
        <v>16</v>
      </c>
      <c r="D91" s="67"/>
      <c r="E91" s="63" t="s">
        <v>20</v>
      </c>
      <c r="F91" s="64" t="s">
        <v>7</v>
      </c>
      <c r="G91" s="151">
        <v>0.187</v>
      </c>
      <c r="H91" s="151"/>
      <c r="I91" s="151">
        <f>G91-1.5%</f>
        <v>0.17199999999999999</v>
      </c>
      <c r="J91" s="151"/>
      <c r="K91" s="151">
        <f>G91+3%</f>
        <v>0.217</v>
      </c>
      <c r="L91" s="151"/>
      <c r="M91" s="151">
        <f>K91-1.5%</f>
        <v>0.20200000000000001</v>
      </c>
      <c r="N91" s="151"/>
      <c r="O91" s="289"/>
      <c r="P91" s="142"/>
      <c r="Q91" s="143"/>
    </row>
    <row r="92" spans="1:20" ht="23.25" customHeight="1">
      <c r="B92" s="207"/>
      <c r="C92" s="68"/>
      <c r="D92" s="69"/>
      <c r="E92" s="63" t="s">
        <v>6</v>
      </c>
      <c r="F92" s="64" t="s">
        <v>11</v>
      </c>
      <c r="G92" s="151">
        <v>0.19700000000000001</v>
      </c>
      <c r="H92" s="151"/>
      <c r="I92" s="151">
        <f t="shared" si="9"/>
        <v>0.182</v>
      </c>
      <c r="J92" s="151"/>
      <c r="K92" s="151">
        <f t="shared" ref="K92" si="10">G92+3%</f>
        <v>0.22700000000000001</v>
      </c>
      <c r="L92" s="151"/>
      <c r="M92" s="151">
        <f t="shared" ref="M92" si="11">K92-1.5%</f>
        <v>0.21200000000000002</v>
      </c>
      <c r="N92" s="151"/>
      <c r="O92" s="289"/>
      <c r="P92" s="142"/>
      <c r="Q92" s="143"/>
    </row>
    <row r="93" spans="1:20" ht="53.25" customHeight="1">
      <c r="B93" s="207"/>
      <c r="C93" s="70" t="s">
        <v>87</v>
      </c>
      <c r="D93" s="71"/>
      <c r="E93" s="8" t="s">
        <v>20</v>
      </c>
      <c r="F93" s="10" t="s">
        <v>7</v>
      </c>
      <c r="G93" s="209">
        <f>G89-1%</f>
        <v>0.157</v>
      </c>
      <c r="H93" s="209"/>
      <c r="I93" s="209">
        <f t="shared" si="9"/>
        <v>0.14200000000000002</v>
      </c>
      <c r="J93" s="209"/>
      <c r="K93" s="156" t="s">
        <v>8</v>
      </c>
      <c r="L93" s="157"/>
      <c r="M93" s="157"/>
      <c r="N93" s="158"/>
      <c r="O93" s="288" t="s">
        <v>9</v>
      </c>
      <c r="P93" s="261" t="s">
        <v>15</v>
      </c>
      <c r="Q93" s="261"/>
    </row>
    <row r="94" spans="1:20" ht="53.25" customHeight="1">
      <c r="B94" s="208"/>
      <c r="C94" s="72"/>
      <c r="D94" s="73"/>
      <c r="E94" s="8" t="s">
        <v>6</v>
      </c>
      <c r="F94" s="10" t="s">
        <v>11</v>
      </c>
      <c r="G94" s="209">
        <f>G93+1%</f>
        <v>0.16700000000000001</v>
      </c>
      <c r="H94" s="209"/>
      <c r="I94" s="209">
        <f t="shared" si="9"/>
        <v>0.15200000000000002</v>
      </c>
      <c r="J94" s="209"/>
      <c r="K94" s="159"/>
      <c r="L94" s="160"/>
      <c r="M94" s="160"/>
      <c r="N94" s="161"/>
      <c r="O94" s="288"/>
      <c r="P94" s="261"/>
      <c r="Q94" s="261"/>
    </row>
    <row r="95" spans="1:20" ht="2.25" customHeight="1">
      <c r="A95" s="36"/>
      <c r="B95" s="30"/>
      <c r="C95" s="30"/>
      <c r="D95" s="30"/>
      <c r="E95" s="33"/>
      <c r="F95" s="34"/>
      <c r="G95" s="35"/>
      <c r="H95" s="35"/>
      <c r="I95" s="35"/>
      <c r="J95" s="35"/>
      <c r="K95" s="27"/>
      <c r="L95" s="27"/>
      <c r="M95" s="27"/>
      <c r="N95" s="27"/>
      <c r="O95" s="37"/>
      <c r="P95" s="37"/>
      <c r="Q95" s="37"/>
      <c r="R95" s="36"/>
      <c r="S95" s="36"/>
      <c r="T95" s="36"/>
    </row>
    <row r="96" spans="1:20" s="4" customFormat="1" ht="27.75" customHeight="1">
      <c r="B96" s="74" t="s">
        <v>91</v>
      </c>
      <c r="C96" s="75"/>
      <c r="D96" s="76"/>
      <c r="E96" s="23" t="s">
        <v>20</v>
      </c>
      <c r="F96" s="24" t="s">
        <v>7</v>
      </c>
      <c r="G96" s="150">
        <v>0.17200000000000001</v>
      </c>
      <c r="H96" s="150"/>
      <c r="I96" s="150">
        <v>0.15700000000000003</v>
      </c>
      <c r="J96" s="150"/>
      <c r="K96" s="150">
        <v>0.20200000000000001</v>
      </c>
      <c r="L96" s="150"/>
      <c r="M96" s="150">
        <v>0.18700000000000003</v>
      </c>
      <c r="N96" s="150"/>
      <c r="O96" s="137" t="s">
        <v>9</v>
      </c>
      <c r="P96" s="261" t="s">
        <v>15</v>
      </c>
      <c r="Q96" s="261"/>
    </row>
    <row r="97" spans="2:17" s="4" customFormat="1" ht="23.25" customHeight="1">
      <c r="B97" s="77"/>
      <c r="C97" s="78"/>
      <c r="D97" s="79"/>
      <c r="E97" s="23" t="s">
        <v>6</v>
      </c>
      <c r="F97" s="24" t="s">
        <v>11</v>
      </c>
      <c r="G97" s="150">
        <v>0.18200000000000002</v>
      </c>
      <c r="H97" s="150"/>
      <c r="I97" s="150">
        <v>0.16700000000000004</v>
      </c>
      <c r="J97" s="150"/>
      <c r="K97" s="150">
        <v>0.21200000000000002</v>
      </c>
      <c r="L97" s="150"/>
      <c r="M97" s="150">
        <v>0.19700000000000004</v>
      </c>
      <c r="N97" s="150"/>
      <c r="O97" s="138"/>
      <c r="P97" s="261"/>
      <c r="Q97" s="261"/>
    </row>
    <row r="98" spans="2:17" ht="3" customHeight="1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2:17" ht="10.5" customHeight="1">
      <c r="B99" s="189" t="s">
        <v>38</v>
      </c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</row>
    <row r="100" spans="2:17" ht="9.75" customHeight="1">
      <c r="B100" s="80" t="s">
        <v>0</v>
      </c>
      <c r="C100" s="81"/>
      <c r="D100" s="82"/>
      <c r="E100" s="155" t="s">
        <v>1</v>
      </c>
      <c r="F100" s="162" t="s">
        <v>2</v>
      </c>
      <c r="G100" s="152" t="s">
        <v>18</v>
      </c>
      <c r="H100" s="153"/>
      <c r="I100" s="153"/>
      <c r="J100" s="154"/>
      <c r="K100" s="152" t="s">
        <v>19</v>
      </c>
      <c r="L100" s="153"/>
      <c r="M100" s="153"/>
      <c r="N100" s="154"/>
      <c r="O100" s="155" t="s">
        <v>3</v>
      </c>
      <c r="P100" s="155" t="s">
        <v>4</v>
      </c>
      <c r="Q100" s="155"/>
    </row>
    <row r="101" spans="2:17" ht="23.25" customHeight="1">
      <c r="B101" s="83"/>
      <c r="C101" s="84"/>
      <c r="D101" s="85"/>
      <c r="E101" s="155"/>
      <c r="F101" s="162"/>
      <c r="G101" s="190" t="s">
        <v>68</v>
      </c>
      <c r="H101" s="191"/>
      <c r="I101" s="190" t="s">
        <v>78</v>
      </c>
      <c r="J101" s="191"/>
      <c r="K101" s="190" t="s">
        <v>68</v>
      </c>
      <c r="L101" s="191"/>
      <c r="M101" s="190" t="s">
        <v>78</v>
      </c>
      <c r="N101" s="191"/>
      <c r="O101" s="155"/>
      <c r="P101" s="155"/>
      <c r="Q101" s="155"/>
    </row>
    <row r="102" spans="2:17" ht="36.75" customHeight="1">
      <c r="B102" s="199" t="s">
        <v>62</v>
      </c>
      <c r="C102" s="200"/>
      <c r="D102" s="201"/>
      <c r="E102" s="12" t="s">
        <v>21</v>
      </c>
      <c r="F102" s="13" t="s">
        <v>37</v>
      </c>
      <c r="G102" s="203">
        <v>0.182</v>
      </c>
      <c r="H102" s="203"/>
      <c r="I102" s="203">
        <f>G102-1.5%</f>
        <v>0.16699999999999998</v>
      </c>
      <c r="J102" s="203"/>
      <c r="K102" s="146" t="s">
        <v>8</v>
      </c>
      <c r="L102" s="265"/>
      <c r="M102" s="265"/>
      <c r="N102" s="147"/>
      <c r="O102" s="204" t="s">
        <v>25</v>
      </c>
      <c r="P102" s="264">
        <v>4900000</v>
      </c>
      <c r="Q102" s="264"/>
    </row>
    <row r="103" spans="2:17" ht="26.25" customHeight="1">
      <c r="B103" s="199" t="s">
        <v>61</v>
      </c>
      <c r="C103" s="200"/>
      <c r="D103" s="201"/>
      <c r="E103" s="12" t="s">
        <v>21</v>
      </c>
      <c r="F103" s="13" t="s">
        <v>37</v>
      </c>
      <c r="G103" s="203">
        <v>0.219</v>
      </c>
      <c r="H103" s="203"/>
      <c r="I103" s="203">
        <f t="shared" ref="I103" si="12">G103-1.5%</f>
        <v>0.20400000000000001</v>
      </c>
      <c r="J103" s="203"/>
      <c r="K103" s="203">
        <f>G103+3%</f>
        <v>0.249</v>
      </c>
      <c r="L103" s="203"/>
      <c r="M103" s="203">
        <f>I103+3%</f>
        <v>0.23400000000000001</v>
      </c>
      <c r="N103" s="203"/>
      <c r="O103" s="204"/>
      <c r="P103" s="264"/>
      <c r="Q103" s="264"/>
    </row>
    <row r="104" spans="2:17" ht="2.25" customHeight="1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2:17" ht="12.75" customHeight="1">
      <c r="B105" s="189" t="s">
        <v>17</v>
      </c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</row>
    <row r="106" spans="2:17" ht="6.75" customHeight="1">
      <c r="B106" s="80" t="s">
        <v>0</v>
      </c>
      <c r="C106" s="81"/>
      <c r="D106" s="82"/>
      <c r="E106" s="231" t="s">
        <v>79</v>
      </c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3"/>
    </row>
    <row r="107" spans="2:17" ht="6.75" customHeight="1">
      <c r="B107" s="83"/>
      <c r="C107" s="84"/>
      <c r="D107" s="85"/>
      <c r="E107" s="234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6"/>
    </row>
    <row r="108" spans="2:17" ht="13.5" customHeight="1">
      <c r="B108" s="210" t="s">
        <v>77</v>
      </c>
      <c r="C108" s="211"/>
      <c r="D108" s="212"/>
      <c r="E108" s="237" t="s">
        <v>48</v>
      </c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</row>
    <row r="109" spans="2:17" ht="66" customHeight="1">
      <c r="B109" s="213"/>
      <c r="C109" s="214"/>
      <c r="D109" s="215"/>
      <c r="E109" s="266" t="s">
        <v>83</v>
      </c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</row>
    <row r="110" spans="2:17" ht="25.5" customHeight="1">
      <c r="B110" s="213"/>
      <c r="C110" s="214"/>
      <c r="D110" s="215"/>
      <c r="E110" s="237" t="s">
        <v>42</v>
      </c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</row>
    <row r="111" spans="2:17" ht="64.5" customHeight="1">
      <c r="B111" s="213"/>
      <c r="C111" s="214"/>
      <c r="D111" s="215"/>
      <c r="E111" s="237" t="s">
        <v>49</v>
      </c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</row>
    <row r="112" spans="2:17" ht="27" customHeight="1">
      <c r="B112" s="213"/>
      <c r="C112" s="214"/>
      <c r="D112" s="215"/>
      <c r="E112" s="238" t="s">
        <v>45</v>
      </c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4"/>
    </row>
    <row r="113" spans="2:17" ht="15" customHeight="1">
      <c r="B113" s="213"/>
      <c r="C113" s="214"/>
      <c r="D113" s="215"/>
      <c r="E113" s="222" t="s">
        <v>88</v>
      </c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268"/>
    </row>
    <row r="114" spans="2:17" ht="15" customHeight="1">
      <c r="B114" s="213"/>
      <c r="C114" s="214"/>
      <c r="D114" s="215"/>
      <c r="E114" s="222" t="s">
        <v>89</v>
      </c>
      <c r="F114" s="267"/>
      <c r="G114" s="267"/>
      <c r="H114" s="267"/>
      <c r="I114" s="267"/>
      <c r="J114" s="267"/>
      <c r="K114" s="267"/>
      <c r="L114" s="267"/>
      <c r="M114" s="267"/>
      <c r="N114" s="267"/>
      <c r="O114" s="267"/>
      <c r="P114" s="267"/>
      <c r="Q114" s="268"/>
    </row>
    <row r="115" spans="2:17" ht="14.25" customHeight="1">
      <c r="B115" s="216"/>
      <c r="C115" s="217"/>
      <c r="D115" s="218"/>
      <c r="E115" s="222" t="s">
        <v>93</v>
      </c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4"/>
    </row>
    <row r="116" spans="2:17" ht="12" customHeight="1">
      <c r="B116" s="263" t="s">
        <v>56</v>
      </c>
      <c r="C116" s="263"/>
      <c r="D116" s="263"/>
      <c r="E116" s="263"/>
      <c r="F116" s="263"/>
      <c r="G116" s="263"/>
      <c r="H116" s="263"/>
      <c r="I116" s="263"/>
      <c r="J116" s="263"/>
      <c r="K116" s="263"/>
      <c r="L116" s="263"/>
      <c r="M116" s="263"/>
      <c r="N116" s="263"/>
      <c r="O116" s="263"/>
      <c r="P116" s="263"/>
      <c r="Q116" s="263"/>
    </row>
    <row r="117" spans="2:17" ht="25.5" customHeight="1">
      <c r="B117" s="70" t="s">
        <v>57</v>
      </c>
      <c r="C117" s="163"/>
      <c r="D117" s="71"/>
      <c r="E117" s="225" t="s">
        <v>59</v>
      </c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7"/>
    </row>
    <row r="118" spans="2:17" ht="39" customHeight="1">
      <c r="B118" s="219"/>
      <c r="C118" s="220"/>
      <c r="D118" s="221"/>
      <c r="E118" s="228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30"/>
    </row>
    <row r="119" spans="2:17" ht="39" customHeight="1">
      <c r="B119" s="219"/>
      <c r="C119" s="220"/>
      <c r="D119" s="221"/>
      <c r="E119" s="238" t="s">
        <v>60</v>
      </c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4"/>
    </row>
    <row r="120" spans="2:17" ht="27.75" customHeight="1">
      <c r="B120" s="219"/>
      <c r="C120" s="220"/>
      <c r="D120" s="221"/>
      <c r="E120" s="262" t="s">
        <v>58</v>
      </c>
      <c r="F120" s="262"/>
      <c r="G120" s="262"/>
      <c r="H120" s="262"/>
      <c r="I120" s="262"/>
      <c r="J120" s="262"/>
      <c r="K120" s="262"/>
      <c r="L120" s="262"/>
      <c r="M120" s="262"/>
      <c r="N120" s="262"/>
      <c r="O120" s="262"/>
      <c r="P120" s="262"/>
      <c r="Q120" s="262"/>
    </row>
    <row r="121" spans="2:17" ht="13.5" customHeight="1">
      <c r="B121" s="219"/>
      <c r="C121" s="220"/>
      <c r="D121" s="221"/>
      <c r="E121" s="262" t="s">
        <v>63</v>
      </c>
      <c r="F121" s="262"/>
      <c r="G121" s="262"/>
      <c r="H121" s="262"/>
      <c r="I121" s="262"/>
      <c r="J121" s="262"/>
      <c r="K121" s="262"/>
      <c r="L121" s="262"/>
      <c r="M121" s="262"/>
      <c r="N121" s="262"/>
      <c r="O121" s="262"/>
      <c r="P121" s="262"/>
      <c r="Q121" s="262"/>
    </row>
    <row r="122" spans="2:17" ht="27.6" customHeight="1">
      <c r="B122" s="72"/>
      <c r="C122" s="164"/>
      <c r="D122" s="73"/>
      <c r="E122" s="262" t="s">
        <v>94</v>
      </c>
      <c r="F122" s="262"/>
      <c r="G122" s="262"/>
      <c r="H122" s="262"/>
      <c r="I122" s="262"/>
      <c r="J122" s="262"/>
      <c r="K122" s="262"/>
      <c r="L122" s="262"/>
      <c r="M122" s="262"/>
      <c r="N122" s="262"/>
      <c r="O122" s="262"/>
      <c r="P122" s="262"/>
      <c r="Q122" s="262"/>
    </row>
    <row r="123" spans="2:17" ht="9" customHeight="1"/>
  </sheetData>
  <mergeCells count="342">
    <mergeCell ref="K23:N24"/>
    <mergeCell ref="B72:Q72"/>
    <mergeCell ref="P75:Q81"/>
    <mergeCell ref="I31:J31"/>
    <mergeCell ref="K31:L31"/>
    <mergeCell ref="M31:N31"/>
    <mergeCell ref="K35:L37"/>
    <mergeCell ref="M35:N37"/>
    <mergeCell ref="F35:F37"/>
    <mergeCell ref="I24:J24"/>
    <mergeCell ref="P26:Q27"/>
    <mergeCell ref="P29:Q30"/>
    <mergeCell ref="E44:E45"/>
    <mergeCell ref="F44:F45"/>
    <mergeCell ref="P54:Q54"/>
    <mergeCell ref="E50:Q50"/>
    <mergeCell ref="E56:E58"/>
    <mergeCell ref="F56:F58"/>
    <mergeCell ref="E35:E37"/>
    <mergeCell ref="K57:L57"/>
    <mergeCell ref="M57:N57"/>
    <mergeCell ref="I39:J39"/>
    <mergeCell ref="G40:H40"/>
    <mergeCell ref="F60:F61"/>
    <mergeCell ref="S83:S85"/>
    <mergeCell ref="S75:S81"/>
    <mergeCell ref="S73:S74"/>
    <mergeCell ref="O31:O33"/>
    <mergeCell ref="P31:Q33"/>
    <mergeCell ref="G32:H32"/>
    <mergeCell ref="I32:J32"/>
    <mergeCell ref="K32:L32"/>
    <mergeCell ref="M32:N32"/>
    <mergeCell ref="G33:H33"/>
    <mergeCell ref="I33:J33"/>
    <mergeCell ref="K33:L33"/>
    <mergeCell ref="M33:N33"/>
    <mergeCell ref="G47:H47"/>
    <mergeCell ref="G44:H45"/>
    <mergeCell ref="I44:N45"/>
    <mergeCell ref="I46:N46"/>
    <mergeCell ref="I47:N47"/>
    <mergeCell ref="O35:O37"/>
    <mergeCell ref="G57:H57"/>
    <mergeCell ref="I57:J57"/>
    <mergeCell ref="B55:Q55"/>
    <mergeCell ref="O52:O53"/>
    <mergeCell ref="P52:Q53"/>
    <mergeCell ref="O20:O21"/>
    <mergeCell ref="G24:H24"/>
    <mergeCell ref="G21:H21"/>
    <mergeCell ref="G23:H23"/>
    <mergeCell ref="E26:E27"/>
    <mergeCell ref="G26:H26"/>
    <mergeCell ref="I26:J26"/>
    <mergeCell ref="I30:J30"/>
    <mergeCell ref="K30:L30"/>
    <mergeCell ref="M30:N30"/>
    <mergeCell ref="E23:E24"/>
    <mergeCell ref="I23:J23"/>
    <mergeCell ref="G27:H27"/>
    <mergeCell ref="I27:J27"/>
    <mergeCell ref="G30:H30"/>
    <mergeCell ref="O29:O30"/>
    <mergeCell ref="O26:O27"/>
    <mergeCell ref="E29:E30"/>
    <mergeCell ref="G29:H29"/>
    <mergeCell ref="I29:J29"/>
    <mergeCell ref="K29:L29"/>
    <mergeCell ref="M29:N29"/>
    <mergeCell ref="E20:E21"/>
    <mergeCell ref="G20:H20"/>
    <mergeCell ref="B2:Q2"/>
    <mergeCell ref="B3:Q3"/>
    <mergeCell ref="F5:F6"/>
    <mergeCell ref="G5:J5"/>
    <mergeCell ref="K5:N5"/>
    <mergeCell ref="O5:O6"/>
    <mergeCell ref="P5:Q6"/>
    <mergeCell ref="G6:H6"/>
    <mergeCell ref="I6:J6"/>
    <mergeCell ref="K6:L6"/>
    <mergeCell ref="M6:N6"/>
    <mergeCell ref="E5:E6"/>
    <mergeCell ref="I20:J20"/>
    <mergeCell ref="K20:N21"/>
    <mergeCell ref="I10:J10"/>
    <mergeCell ref="M10:N10"/>
    <mergeCell ref="E8:E11"/>
    <mergeCell ref="E12:E15"/>
    <mergeCell ref="G13:H13"/>
    <mergeCell ref="G12:H12"/>
    <mergeCell ref="I13:J13"/>
    <mergeCell ref="I12:J12"/>
    <mergeCell ref="I11:J11"/>
    <mergeCell ref="G16:J16"/>
    <mergeCell ref="G17:J17"/>
    <mergeCell ref="E18:E19"/>
    <mergeCell ref="G19:H19"/>
    <mergeCell ref="I19:J19"/>
    <mergeCell ref="G18:H18"/>
    <mergeCell ref="I18:J18"/>
    <mergeCell ref="K12:N19"/>
    <mergeCell ref="G14:H14"/>
    <mergeCell ref="I14:J14"/>
    <mergeCell ref="G15:H15"/>
    <mergeCell ref="O46:O47"/>
    <mergeCell ref="E48:Q48"/>
    <mergeCell ref="P56:Q58"/>
    <mergeCell ref="G46:H46"/>
    <mergeCell ref="G80:H80"/>
    <mergeCell ref="I74:J74"/>
    <mergeCell ref="K74:L74"/>
    <mergeCell ref="M74:N74"/>
    <mergeCell ref="G73:J73"/>
    <mergeCell ref="I79:J79"/>
    <mergeCell ref="G60:G61"/>
    <mergeCell ref="H60:H61"/>
    <mergeCell ref="I60:I61"/>
    <mergeCell ref="J60:J61"/>
    <mergeCell ref="K60:K61"/>
    <mergeCell ref="L60:L61"/>
    <mergeCell ref="M60:M61"/>
    <mergeCell ref="N60:N61"/>
    <mergeCell ref="P35:Q37"/>
    <mergeCell ref="O56:O58"/>
    <mergeCell ref="P67:Q69"/>
    <mergeCell ref="G67:H69"/>
    <mergeCell ref="E70:Q70"/>
    <mergeCell ref="E71:Q71"/>
    <mergeCell ref="E67:E69"/>
    <mergeCell ref="E59:E61"/>
    <mergeCell ref="P59:Q61"/>
    <mergeCell ref="O67:O69"/>
    <mergeCell ref="E63:E65"/>
    <mergeCell ref="O63:O65"/>
    <mergeCell ref="O59:O61"/>
    <mergeCell ref="G49:H49"/>
    <mergeCell ref="I49:N49"/>
    <mergeCell ref="P49:Q49"/>
    <mergeCell ref="P46:Q47"/>
    <mergeCell ref="G56:N56"/>
    <mergeCell ref="P63:Q65"/>
    <mergeCell ref="G52:N52"/>
    <mergeCell ref="K54:N54"/>
    <mergeCell ref="I40:J40"/>
    <mergeCell ref="E46:E47"/>
    <mergeCell ref="F46:F47"/>
    <mergeCell ref="O93:O94"/>
    <mergeCell ref="O96:O97"/>
    <mergeCell ref="O87:O88"/>
    <mergeCell ref="P87:Q88"/>
    <mergeCell ref="K88:L88"/>
    <mergeCell ref="M88:N88"/>
    <mergeCell ref="O89:O92"/>
    <mergeCell ref="K96:L96"/>
    <mergeCell ref="M96:N96"/>
    <mergeCell ref="K87:N87"/>
    <mergeCell ref="K91:L91"/>
    <mergeCell ref="M91:N91"/>
    <mergeCell ref="M92:N92"/>
    <mergeCell ref="P89:Q92"/>
    <mergeCell ref="P93:Q94"/>
    <mergeCell ref="G88:H88"/>
    <mergeCell ref="I88:J88"/>
    <mergeCell ref="G83:H83"/>
    <mergeCell ref="G84:H84"/>
    <mergeCell ref="I84:J84"/>
    <mergeCell ref="I77:J77"/>
    <mergeCell ref="G79:H79"/>
    <mergeCell ref="K73:N73"/>
    <mergeCell ref="B86:Q86"/>
    <mergeCell ref="I83:J83"/>
    <mergeCell ref="I81:J81"/>
    <mergeCell ref="G85:H85"/>
    <mergeCell ref="I85:J85"/>
    <mergeCell ref="P83:Q85"/>
    <mergeCell ref="K83:N85"/>
    <mergeCell ref="O73:O74"/>
    <mergeCell ref="E75:E81"/>
    <mergeCell ref="O76:O77"/>
    <mergeCell ref="G81:H81"/>
    <mergeCell ref="O78:O79"/>
    <mergeCell ref="I80:J80"/>
    <mergeCell ref="I76:J76"/>
    <mergeCell ref="B105:Q105"/>
    <mergeCell ref="I97:J97"/>
    <mergeCell ref="K97:L97"/>
    <mergeCell ref="G97:H97"/>
    <mergeCell ref="P96:Q97"/>
    <mergeCell ref="E119:Q119"/>
    <mergeCell ref="E122:Q122"/>
    <mergeCell ref="M97:N97"/>
    <mergeCell ref="E120:Q120"/>
    <mergeCell ref="B116:Q116"/>
    <mergeCell ref="P102:Q103"/>
    <mergeCell ref="K103:L103"/>
    <mergeCell ref="M103:N103"/>
    <mergeCell ref="G103:H103"/>
    <mergeCell ref="I103:J103"/>
    <mergeCell ref="K102:N102"/>
    <mergeCell ref="G96:H96"/>
    <mergeCell ref="I96:J96"/>
    <mergeCell ref="E108:Q108"/>
    <mergeCell ref="E109:Q109"/>
    <mergeCell ref="E113:Q113"/>
    <mergeCell ref="E114:Q114"/>
    <mergeCell ref="E121:Q121"/>
    <mergeCell ref="B106:D107"/>
    <mergeCell ref="B108:D115"/>
    <mergeCell ref="B117:D122"/>
    <mergeCell ref="E115:Q115"/>
    <mergeCell ref="E117:Q118"/>
    <mergeCell ref="E106:Q107"/>
    <mergeCell ref="E110:Q110"/>
    <mergeCell ref="E111:Q111"/>
    <mergeCell ref="E112:Q112"/>
    <mergeCell ref="P20:Q21"/>
    <mergeCell ref="O80:O81"/>
    <mergeCell ref="E73:E74"/>
    <mergeCell ref="F73:F74"/>
    <mergeCell ref="P73:Q74"/>
    <mergeCell ref="G74:H74"/>
    <mergeCell ref="K26:N27"/>
    <mergeCell ref="G35:H37"/>
    <mergeCell ref="I35:J37"/>
    <mergeCell ref="O44:O45"/>
    <mergeCell ref="P44:Q45"/>
    <mergeCell ref="K75:N81"/>
    <mergeCell ref="G76:H76"/>
    <mergeCell ref="G77:H77"/>
    <mergeCell ref="G78:H78"/>
    <mergeCell ref="I75:J75"/>
    <mergeCell ref="O23:O24"/>
    <mergeCell ref="P23:Q24"/>
    <mergeCell ref="I78:J78"/>
    <mergeCell ref="E52:E53"/>
    <mergeCell ref="F52:F53"/>
    <mergeCell ref="G54:J54"/>
    <mergeCell ref="K53:N53"/>
    <mergeCell ref="G53:J53"/>
    <mergeCell ref="B103:D103"/>
    <mergeCell ref="G75:H75"/>
    <mergeCell ref="G102:H102"/>
    <mergeCell ref="I102:J102"/>
    <mergeCell ref="O102:O103"/>
    <mergeCell ref="O39:O42"/>
    <mergeCell ref="P39:Q42"/>
    <mergeCell ref="B89:B94"/>
    <mergeCell ref="B102:D102"/>
    <mergeCell ref="P100:Q101"/>
    <mergeCell ref="G93:H93"/>
    <mergeCell ref="I94:J94"/>
    <mergeCell ref="I93:J93"/>
    <mergeCell ref="G94:H94"/>
    <mergeCell ref="G89:H89"/>
    <mergeCell ref="I89:J89"/>
    <mergeCell ref="B8:B21"/>
    <mergeCell ref="E39:E42"/>
    <mergeCell ref="G39:H39"/>
    <mergeCell ref="E83:E85"/>
    <mergeCell ref="F83:F85"/>
    <mergeCell ref="I90:J90"/>
    <mergeCell ref="G92:H92"/>
    <mergeCell ref="B99:Q99"/>
    <mergeCell ref="E100:E101"/>
    <mergeCell ref="F100:F101"/>
    <mergeCell ref="G100:J100"/>
    <mergeCell ref="K100:N100"/>
    <mergeCell ref="O100:O101"/>
    <mergeCell ref="G101:H101"/>
    <mergeCell ref="I101:J101"/>
    <mergeCell ref="K101:L101"/>
    <mergeCell ref="M101:N101"/>
    <mergeCell ref="I92:J92"/>
    <mergeCell ref="K92:L92"/>
    <mergeCell ref="I41:J41"/>
    <mergeCell ref="G42:H42"/>
    <mergeCell ref="I42:J42"/>
    <mergeCell ref="K39:L42"/>
    <mergeCell ref="M39:N42"/>
    <mergeCell ref="G91:H91"/>
    <mergeCell ref="I91:J91"/>
    <mergeCell ref="G87:J87"/>
    <mergeCell ref="E87:E88"/>
    <mergeCell ref="G90:H90"/>
    <mergeCell ref="K93:N94"/>
    <mergeCell ref="K89:N90"/>
    <mergeCell ref="F87:F88"/>
    <mergeCell ref="B23:D24"/>
    <mergeCell ref="B26:D27"/>
    <mergeCell ref="B29:D30"/>
    <mergeCell ref="B31:D33"/>
    <mergeCell ref="B35:D37"/>
    <mergeCell ref="D39:D40"/>
    <mergeCell ref="D41:D42"/>
    <mergeCell ref="B39:C42"/>
    <mergeCell ref="G41:H41"/>
    <mergeCell ref="E31:E33"/>
    <mergeCell ref="G31:H31"/>
    <mergeCell ref="B46:D48"/>
    <mergeCell ref="B44:D45"/>
    <mergeCell ref="B49:D50"/>
    <mergeCell ref="B52:D53"/>
    <mergeCell ref="B54:D54"/>
    <mergeCell ref="C8:D9"/>
    <mergeCell ref="B5:D6"/>
    <mergeCell ref="C10:D11"/>
    <mergeCell ref="C12:D13"/>
    <mergeCell ref="C14:D15"/>
    <mergeCell ref="C16:D16"/>
    <mergeCell ref="C17:D17"/>
    <mergeCell ref="C18:D19"/>
    <mergeCell ref="C20:D21"/>
    <mergeCell ref="B7:Q7"/>
    <mergeCell ref="G8:H8"/>
    <mergeCell ref="I8:J8"/>
    <mergeCell ref="K8:N9"/>
    <mergeCell ref="G9:H9"/>
    <mergeCell ref="I9:J9"/>
    <mergeCell ref="G10:H10"/>
    <mergeCell ref="G11:H11"/>
    <mergeCell ref="O8:O19"/>
    <mergeCell ref="P8:Q19"/>
    <mergeCell ref="I15:J15"/>
    <mergeCell ref="K11:L11"/>
    <mergeCell ref="M11:N11"/>
    <mergeCell ref="K10:L10"/>
    <mergeCell ref="I21:J21"/>
    <mergeCell ref="C91:D92"/>
    <mergeCell ref="C93:D94"/>
    <mergeCell ref="B96:D97"/>
    <mergeCell ref="B100:D101"/>
    <mergeCell ref="B56:D58"/>
    <mergeCell ref="B59:D61"/>
    <mergeCell ref="B63:D65"/>
    <mergeCell ref="B67:D71"/>
    <mergeCell ref="B73:D74"/>
    <mergeCell ref="B75:D81"/>
    <mergeCell ref="B83:D85"/>
    <mergeCell ref="B87:D88"/>
    <mergeCell ref="C89:D90"/>
  </mergeCells>
  <pageMargins left="0.31496062992125984" right="0.11811023622047244" top="0.15748031496062992" bottom="0.15748031496062992" header="0.31496062992125984" footer="0.31496062992125984"/>
  <pageSetup paperSize="9" scale="63" fitToHeight="0" orientation="portrait" r:id="rId1"/>
  <rowBreaks count="2" manualBreakCount="2">
    <brk id="65" max="17" man="1"/>
    <brk id="12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2018-02-14T12:41:16Z</dcterms:modified>
</cp:coreProperties>
</file>