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4620" yWindow="360" windowWidth="17445" windowHeight="7350" tabRatio="707" firstSheet="3" activeTab="3"/>
  </bookViews>
  <sheets>
    <sheet name="Титул. лист" sheetId="8" state="hidden" r:id="rId1"/>
    <sheet name="Содержание" sheetId="7" state="hidden" r:id="rId2"/>
    <sheet name="1. Базовые условия" sheetId="1" state="hidden" r:id="rId3"/>
    <sheet name="2. Тарифы" sheetId="2" r:id="rId4"/>
    <sheet name="3. Перечень WMI " sheetId="3" state="hidden" r:id="rId5"/>
    <sheet name="4. Треб.к док." sheetId="4" state="hidden" r:id="rId6"/>
    <sheet name="5. Оформление" sheetId="5" state="hidden" r:id="rId7"/>
    <sheet name="6. Информация для клиентов " sheetId="6" state="hidden" r:id="rId8"/>
    <sheet name="Лист1" sheetId="9" state="hidden" r:id="rId9"/>
  </sheets>
  <externalReferences>
    <externalReference r:id="rId10"/>
  </externalReferences>
  <definedNames>
    <definedName name="БазовыйТариф" localSheetId="0">#REF!</definedName>
    <definedName name="БазовыйТариф">#REF!</definedName>
    <definedName name="безКАСКО" localSheetId="0">#REF!</definedName>
    <definedName name="безКАСКО">#REF!</definedName>
    <definedName name="До600" localSheetId="0">#REF!</definedName>
    <definedName name="До600">#REF!</definedName>
    <definedName name="Коммерческий" localSheetId="0">#REF!</definedName>
    <definedName name="Коммерческий">#REF!</definedName>
    <definedName name="КС">'2. Тарифы'!$E$29*2/3</definedName>
    <definedName name="менее20" localSheetId="0">#REF!</definedName>
    <definedName name="менее20">#REF!</definedName>
    <definedName name="НеВсеДокументы" localSheetId="0">#REF!</definedName>
    <definedName name="НеВсеДокументы">#REF!</definedName>
    <definedName name="НеПартнер" localSheetId="0">#REF!</definedName>
    <definedName name="НеПартнер">#REF!</definedName>
    <definedName name="НеПодтвержденныйДоход">[1]ценообразование!$C$5</definedName>
    <definedName name="НеПремиум">[1]ценообразование!$E$5</definedName>
    <definedName name="НетВУ" localSheetId="0">#REF!</definedName>
    <definedName name="НетВУ">#REF!</definedName>
    <definedName name="_xlnm.Print_Area" localSheetId="2">'1. Базовые условия'!$A$1:$I$47</definedName>
    <definedName name="_xlnm.Print_Area" localSheetId="3">'2. Тарифы'!$A$1:$P$123</definedName>
    <definedName name="_xlnm.Print_Area" localSheetId="5">'4. Треб.к док.'!$A$1:$S$44</definedName>
    <definedName name="_xlnm.Print_Area" localSheetId="6">'5. Оформление'!$A$1:$J$27</definedName>
    <definedName name="_xlnm.Print_Area" localSheetId="7">'6. Информация для клиентов '!$A$1:$B$76</definedName>
    <definedName name="_xlnm.Print_Area" localSheetId="1">Содержание!$A$1:$H$38</definedName>
    <definedName name="_xlnm.Print_Area" localSheetId="0">'Титул. лист'!$A$1:$H$37</definedName>
    <definedName name="от20до50" localSheetId="0">#REF!</definedName>
    <definedName name="от20до50">#REF!</definedName>
    <definedName name="От600До1200" localSheetId="0">#REF!</definedName>
    <definedName name="От600До1200">#REF!</definedName>
    <definedName name="Отечественный" localSheetId="0">#REF!</definedName>
    <definedName name="Отечественный">#REF!</definedName>
    <definedName name="Партнер2категории" localSheetId="0">#REF!</definedName>
    <definedName name="Партнер2категории">#REF!</definedName>
    <definedName name="Подержанный" localSheetId="0">#REF!</definedName>
    <definedName name="Подержанный">#REF!</definedName>
    <definedName name="Субсидия" localSheetId="0">#REF!</definedName>
    <definedName name="Субсидия">#REF!</definedName>
    <definedName name="УскореннаяАвторизация" localSheetId="0">#REF!</definedName>
    <definedName name="УскореннаяАвторизация">#REF!</definedName>
    <definedName name="ФЛ" localSheetId="0">#REF!</definedName>
    <definedName name="ФЛ">#REF!</definedName>
  </definedNames>
  <calcPr calcId="145621"/>
</workbook>
</file>

<file path=xl/calcChain.xml><?xml version="1.0" encoding="utf-8"?>
<calcChain xmlns="http://schemas.openxmlformats.org/spreadsheetml/2006/main">
  <c r="E108" i="2" l="1"/>
  <c r="E106" i="2"/>
  <c r="E104" i="2"/>
  <c r="E102" i="2"/>
  <c r="E100" i="2"/>
  <c r="G100" i="2" s="1"/>
  <c r="E101" i="2"/>
  <c r="G101" i="2" s="1"/>
  <c r="E107" i="2" l="1"/>
  <c r="E105" i="2"/>
  <c r="E103" i="2"/>
  <c r="I100" i="2"/>
  <c r="I102" i="2" s="1"/>
  <c r="I106" i="2" l="1"/>
  <c r="I108" i="2"/>
  <c r="K108" i="2" s="1"/>
  <c r="E123" i="2" l="1"/>
  <c r="G123" i="2" l="1"/>
  <c r="K123" i="2" s="1"/>
  <c r="G122" i="2"/>
  <c r="I123" i="2" l="1"/>
  <c r="F71" i="2"/>
  <c r="G70" i="2"/>
  <c r="H70" i="2" s="1"/>
  <c r="F70" i="2"/>
  <c r="I69" i="2"/>
  <c r="J69" i="2" s="1"/>
  <c r="H69" i="2"/>
  <c r="F69" i="2"/>
  <c r="G107" i="2"/>
  <c r="K106" i="2"/>
  <c r="G106" i="2"/>
  <c r="G105" i="2"/>
  <c r="G104" i="2"/>
  <c r="G103" i="2"/>
  <c r="K102" i="2"/>
  <c r="G102" i="2"/>
  <c r="K100" i="2"/>
  <c r="E95" i="2"/>
  <c r="I95" i="2" s="1"/>
  <c r="K95" i="2" s="1"/>
  <c r="E93" i="2"/>
  <c r="I93" i="2" s="1"/>
  <c r="K93" i="2" s="1"/>
  <c r="E91" i="2"/>
  <c r="E89" i="2"/>
  <c r="I89" i="2" s="1"/>
  <c r="K89" i="2" s="1"/>
  <c r="E88" i="2"/>
  <c r="I88" i="2" s="1"/>
  <c r="I92" i="2" s="1"/>
  <c r="I87" i="2"/>
  <c r="I91" i="2" s="1"/>
  <c r="G87" i="2"/>
  <c r="G91" i="2" s="1"/>
  <c r="I83" i="2"/>
  <c r="G83" i="2"/>
  <c r="K83" i="2" s="1"/>
  <c r="I82" i="2"/>
  <c r="G82" i="2"/>
  <c r="K82" i="2" s="1"/>
  <c r="I81" i="2"/>
  <c r="G81" i="2"/>
  <c r="K81" i="2" s="1"/>
  <c r="I80" i="2"/>
  <c r="G80" i="2"/>
  <c r="K80" i="2" s="1"/>
  <c r="I79" i="2"/>
  <c r="G79" i="2"/>
  <c r="K79" i="2" s="1"/>
  <c r="I78" i="2"/>
  <c r="G78" i="2"/>
  <c r="K78" i="2" s="1"/>
  <c r="I77" i="2"/>
  <c r="G77" i="2"/>
  <c r="K77" i="2" s="1"/>
  <c r="I76" i="2"/>
  <c r="G76" i="2"/>
  <c r="K76" i="2" s="1"/>
  <c r="I75" i="2"/>
  <c r="G75" i="2"/>
  <c r="K75" i="2" s="1"/>
  <c r="F68" i="2"/>
  <c r="G67" i="2"/>
  <c r="H67" i="2" s="1"/>
  <c r="F67" i="2"/>
  <c r="I66" i="2"/>
  <c r="K66" i="2" s="1"/>
  <c r="L66" i="2" s="1"/>
  <c r="H66" i="2"/>
  <c r="F66" i="2"/>
  <c r="L61" i="2"/>
  <c r="K61" i="2"/>
  <c r="I61" i="2"/>
  <c r="L60" i="2"/>
  <c r="K60" i="2"/>
  <c r="I60" i="2"/>
  <c r="L59" i="2"/>
  <c r="K59" i="2"/>
  <c r="I59" i="2"/>
  <c r="E51" i="2"/>
  <c r="G51" i="2" s="1"/>
  <c r="K51" i="2" s="1"/>
  <c r="E49" i="2"/>
  <c r="G49" i="2" s="1"/>
  <c r="I48" i="2"/>
  <c r="K48" i="2" s="1"/>
  <c r="G48" i="2"/>
  <c r="I46" i="2"/>
  <c r="G46" i="2"/>
  <c r="K46" i="2" s="1"/>
  <c r="I45" i="2"/>
  <c r="G45" i="2"/>
  <c r="K45" i="2" s="1"/>
  <c r="I44" i="2"/>
  <c r="G44" i="2"/>
  <c r="K44" i="2" s="1"/>
  <c r="E38" i="2"/>
  <c r="G38" i="2" s="1"/>
  <c r="I37" i="2"/>
  <c r="K37" i="2" s="1"/>
  <c r="G37" i="2"/>
  <c r="I36" i="2"/>
  <c r="K36" i="2" s="1"/>
  <c r="G36" i="2"/>
  <c r="E30" i="2"/>
  <c r="G29" i="2"/>
  <c r="G28" i="2"/>
  <c r="G27" i="2"/>
  <c r="E21" i="2"/>
  <c r="E24" i="2" s="1"/>
  <c r="G24" i="2" s="1"/>
  <c r="E15" i="2"/>
  <c r="I15" i="2" s="1"/>
  <c r="K15" i="2" s="1"/>
  <c r="E12" i="2"/>
  <c r="E33" i="2" s="1"/>
  <c r="E10" i="2"/>
  <c r="E39" i="2" s="1"/>
  <c r="G9" i="2"/>
  <c r="G30" i="2" s="1"/>
  <c r="G15" i="2" l="1"/>
  <c r="G10" i="2"/>
  <c r="G31" i="2" s="1"/>
  <c r="K69" i="2"/>
  <c r="L69" i="2" s="1"/>
  <c r="I38" i="2"/>
  <c r="K38" i="2" s="1"/>
  <c r="I51" i="2"/>
  <c r="I67" i="2"/>
  <c r="K67" i="2" s="1"/>
  <c r="L67" i="2" s="1"/>
  <c r="K87" i="2"/>
  <c r="K91" i="2" s="1"/>
  <c r="G12" i="2"/>
  <c r="G33" i="2" s="1"/>
  <c r="G21" i="2"/>
  <c r="J66" i="2"/>
  <c r="G89" i="2"/>
  <c r="I49" i="2"/>
  <c r="K49" i="2" s="1"/>
  <c r="G88" i="2"/>
  <c r="I70" i="2"/>
  <c r="K70" i="2" s="1"/>
  <c r="L70" i="2" s="1"/>
  <c r="G71" i="2"/>
  <c r="G39" i="2"/>
  <c r="E42" i="2"/>
  <c r="I39" i="2"/>
  <c r="K39" i="2" s="1"/>
  <c r="E11" i="2"/>
  <c r="E13" i="2"/>
  <c r="E16" i="2"/>
  <c r="E18" i="2"/>
  <c r="G68" i="2"/>
  <c r="E90" i="2"/>
  <c r="E92" i="2"/>
  <c r="E94" i="2"/>
  <c r="E96" i="2"/>
  <c r="E31" i="2"/>
  <c r="E41" i="2"/>
  <c r="E52" i="2"/>
  <c r="G93" i="2"/>
  <c r="G95" i="2"/>
  <c r="E22" i="2"/>
  <c r="J67" i="2" l="1"/>
  <c r="J70" i="2"/>
  <c r="G92" i="2"/>
  <c r="K88" i="2"/>
  <c r="K92" i="2" s="1"/>
  <c r="H71" i="2"/>
  <c r="I71" i="2"/>
  <c r="G52" i="2"/>
  <c r="K52" i="2" s="1"/>
  <c r="I52" i="2"/>
  <c r="G41" i="2"/>
  <c r="I41" i="2"/>
  <c r="K41" i="2" s="1"/>
  <c r="I18" i="2"/>
  <c r="K18" i="2" s="1"/>
  <c r="G18" i="2"/>
  <c r="E25" i="2"/>
  <c r="G25" i="2" s="1"/>
  <c r="E23" i="2"/>
  <c r="G22" i="2"/>
  <c r="I90" i="2"/>
  <c r="K90" i="2" s="1"/>
  <c r="G90" i="2"/>
  <c r="I16" i="2"/>
  <c r="K16" i="2" s="1"/>
  <c r="G16" i="2"/>
  <c r="E19" i="2"/>
  <c r="G42" i="2"/>
  <c r="I42" i="2"/>
  <c r="K42" i="2" s="1"/>
  <c r="I94" i="2"/>
  <c r="K94" i="2" s="1"/>
  <c r="G94" i="2"/>
  <c r="E14" i="2"/>
  <c r="E32" i="2"/>
  <c r="E40" i="2"/>
  <c r="G11" i="2"/>
  <c r="G32" i="2" s="1"/>
  <c r="E17" i="2"/>
  <c r="I96" i="2"/>
  <c r="K96" i="2" s="1"/>
  <c r="G96" i="2"/>
  <c r="I68" i="2"/>
  <c r="H68" i="2"/>
  <c r="G13" i="2"/>
  <c r="G34" i="2" s="1"/>
  <c r="E34" i="2"/>
  <c r="K71" i="2" l="1"/>
  <c r="L71" i="2" s="1"/>
  <c r="J71" i="2"/>
  <c r="I17" i="2"/>
  <c r="K17" i="2" s="1"/>
  <c r="G17" i="2"/>
  <c r="E20" i="2"/>
  <c r="G14" i="2"/>
  <c r="G35" i="2" s="1"/>
  <c r="E35" i="2"/>
  <c r="J68" i="2"/>
  <c r="K68" i="2"/>
  <c r="L68" i="2" s="1"/>
  <c r="I19" i="2"/>
  <c r="K19" i="2" s="1"/>
  <c r="G19" i="2"/>
  <c r="E26" i="2"/>
  <c r="G26" i="2" s="1"/>
  <c r="G23" i="2"/>
  <c r="G40" i="2"/>
  <c r="E43" i="2"/>
  <c r="I40" i="2"/>
  <c r="K40" i="2" s="1"/>
  <c r="I20" i="2" l="1"/>
  <c r="K20" i="2" s="1"/>
  <c r="G20" i="2"/>
  <c r="G43" i="2"/>
  <c r="I43" i="2"/>
  <c r="K43" i="2" s="1"/>
</calcChain>
</file>

<file path=xl/sharedStrings.xml><?xml version="1.0" encoding="utf-8"?>
<sst xmlns="http://schemas.openxmlformats.org/spreadsheetml/2006/main" count="658" uniqueCount="433">
  <si>
    <t>Кредитный продукт</t>
  </si>
  <si>
    <t>Наименование продукта</t>
  </si>
  <si>
    <t>Общее описание, особенности</t>
  </si>
  <si>
    <t>Параметры продукта</t>
  </si>
  <si>
    <t>Диапазон сумм кредита</t>
  </si>
  <si>
    <t>Валюта кредита</t>
  </si>
  <si>
    <t>Рубли</t>
  </si>
  <si>
    <t>Диапазон сроков кредита</t>
  </si>
  <si>
    <t>Размер штрафных санкций</t>
  </si>
  <si>
    <t xml:space="preserve">Целевое использование, контроль </t>
  </si>
  <si>
    <t>Возможность и условия досрочного погашения</t>
  </si>
  <si>
    <t>Категория заемщика</t>
  </si>
  <si>
    <t>Нефинансовые</t>
  </si>
  <si>
    <t>Требования к обеспечению</t>
  </si>
  <si>
    <t>Залоговое обеспечение</t>
  </si>
  <si>
    <t>Залог приобретаемого ТС. По подержанным автомобилям обязательно отсутствие в ПТС отметки "Дубликат" (за исключением случаев, когда дубликат был выдан взамен ПТС, сданного собственником ТС в регистрационные органы, с подтверждением данного факта региональным ОБ).</t>
  </si>
  <si>
    <t>Поручительство</t>
  </si>
  <si>
    <t>Обязательное страхование автогражданской ответственности (ОСАГО) согласно закона РФ.  Страховая премия за первый год страхования может быть включена в сумму кредита по желанию заемщика (при покупке подержанных автомобилей, страховая премия за первый год может быть включена в сумму кредита только при первоначальном взносе больше 10%).</t>
  </si>
  <si>
    <t>Страхование риска "Дополнительное оборудование" - данный риск страхуется в обязательном порядке в случае приобретения доп. оборудования за счет кредитных средств (страховая сумма – стоимость доп. оборудования с учетом установки его на ТС). 
Первоначально оформляется не менее чем на 12 месяцев, с последующим перезаключением в течение срока действия кредитного договора. Страховая премия по договорам страхования, заключенным сроком до 60 месяцев может быть включена в сумму кредита по желанию клиента (при покупке подержанных автомобилей, страховая премия может быть включена в сумму кредита только при первоначальном взносе больше 10%).</t>
  </si>
  <si>
    <t xml:space="preserve">По желанию Клиента: </t>
  </si>
  <si>
    <t>Страхование риска утраты товарной стоимости. Оплата всех расходов, связанных со страхованием риска утраты товарной стоимости может быть включена в сумму кредита.</t>
  </si>
  <si>
    <t>Добровольное страхование автогражданской ответственности (ДГО). Страховая премия за первый год страхования может быть включена в сумму кредита по желанию клиента (при покупке подержанных автомобилей, страховая премия за первый год может быть включена в сумму кредита только при первоначальном взносе больше 10%).</t>
  </si>
  <si>
    <t>Документы для рассмотрения заявки
(предоставляются Клиентом и Поручителем)</t>
  </si>
  <si>
    <t>3.3. выписка по банковскому счету, подтверждающая получение алиментных выплат и/или пенсионное удостоверение и выписка по банковскому счету, подтверждающая получение пенсии (предоставляются не зависимо от выбранной модификации, при учете данного дохода в расчете лимита кредитования).</t>
  </si>
  <si>
    <t>Срок рассмотрения Банком кредитной заявки</t>
  </si>
  <si>
    <t>Для категории клиентов -  "Индивидуальные предприниматели", минимальный первоначальный взнос 30% от стоимости транспортного средства.</t>
  </si>
  <si>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</si>
  <si>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</si>
  <si>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</si>
  <si>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</si>
  <si>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</si>
  <si>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</si>
  <si>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</si>
  <si>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</si>
  <si>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</si>
  <si>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</si>
  <si>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</si>
  <si>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</si>
  <si>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0- 14,99</t>
  </si>
  <si>
    <t>Паспорт РФ</t>
  </si>
  <si>
    <t>Подержанные а/м иностранных и  отечественных марок</t>
  </si>
  <si>
    <r>
      <t>"Lada Finance"</t>
    </r>
    <r>
      <rPr>
        <sz val="10"/>
        <rFont val="Microsoft Sans Serif"/>
        <family val="2"/>
        <charset val="204"/>
      </rPr>
      <t xml:space="preserve"> (новый автомобиль марки  Lada)</t>
    </r>
  </si>
  <si>
    <r>
      <rPr>
        <b/>
        <sz val="10"/>
        <rFont val="Microsoft Sans Serif"/>
        <family val="2"/>
        <charset val="204"/>
      </rPr>
      <t>"Niva Finance"</t>
    </r>
    <r>
      <rPr>
        <b/>
        <sz val="9"/>
        <rFont val="Microsoft Sans Serif"/>
        <family val="2"/>
        <charset val="204"/>
      </rPr>
      <t xml:space="preserve"> </t>
    </r>
    <r>
      <rPr>
        <sz val="9"/>
        <rFont val="Microsoft Sans Serif"/>
        <family val="2"/>
        <charset val="204"/>
      </rPr>
      <t>(новый автомобиль марки  Chevrolet NIVA)</t>
    </r>
  </si>
  <si>
    <r>
      <rPr>
        <b/>
        <sz val="10"/>
        <rFont val="Microsoft Sans Serif"/>
        <family val="2"/>
        <charset val="204"/>
      </rPr>
      <t>"Lifan Finance"</t>
    </r>
    <r>
      <rPr>
        <sz val="10"/>
        <rFont val="Microsoft Sans Serif"/>
        <family val="2"/>
        <charset val="204"/>
      </rPr>
      <t xml:space="preserve"> (новый автомобиль марки Lifan)</t>
    </r>
  </si>
  <si>
    <r>
      <rPr>
        <b/>
        <sz val="10"/>
        <rFont val="Microsoft Sans Serif"/>
        <family val="2"/>
        <charset val="204"/>
      </rPr>
      <t xml:space="preserve">"Subaru Finance" </t>
    </r>
    <r>
      <rPr>
        <sz val="10"/>
        <rFont val="Microsoft Sans Serif"/>
        <family val="2"/>
        <charset val="204"/>
      </rPr>
      <t>(новый автомобиль марки Subaru)</t>
    </r>
  </si>
  <si>
    <r>
      <rPr>
        <b/>
        <sz val="10"/>
        <rFont val="Microsoft Sans Serif"/>
        <family val="2"/>
        <charset val="204"/>
      </rPr>
      <t>"Кредит на Volvo"</t>
    </r>
    <r>
      <rPr>
        <sz val="10"/>
        <rFont val="Microsoft Sans Serif"/>
        <family val="2"/>
        <charset val="204"/>
      </rPr>
      <t xml:space="preserve"> (новый автомобиль марки Volvo)</t>
    </r>
  </si>
  <si>
    <r>
      <t>"Chery Finance"</t>
    </r>
    <r>
      <rPr>
        <sz val="10"/>
        <rFont val="Microsoft Sans Serif"/>
        <family val="2"/>
        <charset val="204"/>
      </rPr>
      <t xml:space="preserve"> (новый автомобиль марки  Chery)</t>
    </r>
  </si>
  <si>
    <t>Новые а/м иностранных и отечественных марок</t>
  </si>
  <si>
    <t>4 900 000</t>
  </si>
  <si>
    <t>Подержанные а/м иностранных и отечественных марок</t>
  </si>
  <si>
    <t>"Chery Finance"</t>
  </si>
  <si>
    <t>Экспресс программы кредитования (1 час)</t>
  </si>
  <si>
    <t>Классические программы кредитования (4 часа)</t>
  </si>
  <si>
    <t>Новый а/м иностранных и отечественных марок</t>
  </si>
  <si>
    <t>неполный / полный</t>
  </si>
  <si>
    <r>
      <rPr>
        <b/>
        <sz val="10"/>
        <rFont val="Microsoft Sans Serif"/>
        <family val="2"/>
        <charset val="204"/>
      </rPr>
      <t>"Lada Finance"</t>
    </r>
    <r>
      <rPr>
        <sz val="10"/>
        <rFont val="Microsoft Sans Serif"/>
        <family val="2"/>
        <charset val="204"/>
      </rPr>
      <t xml:space="preserve">
новый автомобиль </t>
    </r>
    <r>
      <rPr>
        <b/>
        <sz val="10"/>
        <rFont val="Microsoft Sans Serif"/>
        <family val="2"/>
        <charset val="204"/>
      </rPr>
      <t xml:space="preserve">Lada Vesta </t>
    </r>
    <r>
      <rPr>
        <sz val="10"/>
        <rFont val="Microsoft Sans Serif"/>
        <family val="2"/>
        <charset val="204"/>
      </rPr>
      <t>или</t>
    </r>
    <r>
      <rPr>
        <b/>
        <sz val="10"/>
        <rFont val="Microsoft Sans Serif"/>
        <family val="2"/>
        <charset val="204"/>
      </rPr>
      <t xml:space="preserve">
Lada XRAY</t>
    </r>
  </si>
  <si>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Российской Федерации.</t>
  </si>
  <si>
    <r>
      <t xml:space="preserve">Максимальная </t>
    </r>
    <r>
      <rPr>
        <u/>
        <sz val="10"/>
        <rFont val="PragmaticaCTT"/>
        <charset val="204"/>
      </rPr>
      <t>стоимость транспортного средства</t>
    </r>
    <r>
      <rPr>
        <sz val="10"/>
        <rFont val="PragmaticaCTT"/>
        <charset val="204"/>
      </rPr>
      <t>:</t>
    </r>
    <r>
      <rPr>
        <b/>
        <sz val="10"/>
        <rFont val="PragmaticaCTT"/>
        <charset val="204"/>
      </rPr>
      <t xml:space="preserve"> 1 150 000 </t>
    </r>
    <r>
      <rPr>
        <sz val="10"/>
        <rFont val="PragmaticaCTT"/>
        <charset val="204"/>
      </rPr>
      <t>рублей</t>
    </r>
  </si>
  <si>
    <r>
      <t>Максимальна</t>
    </r>
    <r>
      <rPr>
        <u/>
        <sz val="10"/>
        <rFont val="PragmaticaCTT"/>
        <charset val="204"/>
      </rPr>
      <t>я сумма кредита на оплату транспортного средства</t>
    </r>
    <r>
      <rPr>
        <sz val="10"/>
        <rFont val="PragmaticaCTT"/>
        <charset val="204"/>
      </rPr>
      <t xml:space="preserve">: </t>
    </r>
    <r>
      <rPr>
        <b/>
        <sz val="10"/>
        <rFont val="PragmaticaCTT"/>
        <charset val="204"/>
      </rPr>
      <t xml:space="preserve">920 000 </t>
    </r>
    <r>
      <rPr>
        <sz val="10"/>
        <rFont val="PragmaticaCTT"/>
        <charset val="204"/>
      </rPr>
      <t>рублей</t>
    </r>
  </si>
  <si>
    <r>
      <t xml:space="preserve">Максимальный срок кредита: </t>
    </r>
    <r>
      <rPr>
        <b/>
        <sz val="10"/>
        <rFont val="Microsoft Sans Serif"/>
        <family val="2"/>
        <charset val="204"/>
      </rPr>
      <t xml:space="preserve">36 </t>
    </r>
    <r>
      <rPr>
        <sz val="10"/>
        <rFont val="Microsoft Sans Serif"/>
        <family val="2"/>
        <charset val="204"/>
      </rPr>
      <t>месяцев</t>
    </r>
  </si>
  <si>
    <t>20 - 39.99</t>
  </si>
  <si>
    <t xml:space="preserve"> 6 - 36</t>
  </si>
  <si>
    <t>Государственная программа субсидирования (1 час)</t>
  </si>
  <si>
    <t>"АвтоСтиль-Особый"</t>
  </si>
  <si>
    <t>Приобретение автомобиля в автосалонах официальных дилерах - партнерах Банка</t>
  </si>
  <si>
    <t>Требования к клиенту или поручителю (параметры отсечения)</t>
  </si>
  <si>
    <t>2 500 000 
(920 000 на оплату ТС)</t>
  </si>
  <si>
    <t>на новый и подержанный автомобиль: Экспресс процесс - 1 час, Классический процесс - 4 часа 
на подержанный автомобиль при сумме кредита свыше 1 500 000 рублей - 1 день
При рассмотрении заявок в выходные/праздничные дни, при отсутствии возможности "прозвона" рабочих телефонов клиента, решение о возможности предоставления кредита переносится на первый рабочий день после выходных/праздничных дней.</t>
  </si>
  <si>
    <r>
      <t xml:space="preserve">1.1. Паспорт.
1.2. </t>
    </r>
    <r>
      <rPr>
        <b/>
        <sz val="10"/>
        <rFont val="Microsoft Sans Serif"/>
        <family val="2"/>
        <charset val="204"/>
      </rPr>
      <t>Для категорий клиентов</t>
    </r>
    <r>
      <rPr>
        <sz val="10"/>
        <rFont val="Microsoft Sans Serif"/>
        <family val="2"/>
        <charset val="204"/>
      </rPr>
      <t xml:space="preserve">: моряки, работающие на транспортных или специальных судах по контракту с судоходными компаниями или крюинговыми агентствами </t>
    </r>
    <r>
      <rPr>
        <b/>
        <sz val="10"/>
        <rFont val="Microsoft Sans Serif"/>
        <family val="2"/>
        <charset val="204"/>
      </rPr>
      <t xml:space="preserve">дополнительно предоставляется один из следующих документов:  </t>
    </r>
    <r>
      <rPr>
        <sz val="10"/>
        <rFont val="Microsoft Sans Serif"/>
        <family val="2"/>
        <charset val="204"/>
      </rPr>
      <t xml:space="preserve">
- справка по форме 2-НДФЛ /выписка по банковскому счету, подтверждающая получение денежного довольствия или заработной платы;
- копия контракта о прохождении службы / действующий контракт или трудовая книжка, при отсутствии трудовой книжки контракты за последние 6 месяцев
2. Дополнительные документы (для классического процесса и модификаций с полным комплектом документов):
- документы, подтверждающие отсрочку от срочной службы (военный билет для лиц призывного возраста мужского пола);
- второй документ на выбор (водительское удостоверение, загран. паспорт, ИНН, военный билет, пенсионное свидетельство)</t>
    </r>
  </si>
  <si>
    <t xml:space="preserve">ОАО «АВТОВАЗ» </t>
  </si>
  <si>
    <t>XTA</t>
  </si>
  <si>
    <t>ОАО «ПРОИЗВОДСТВО СПЕЦИАЛЬНЫХ  АВТОМОБИЛЕЙ  ВИС-АВТО»</t>
  </si>
  <si>
    <t>X6D</t>
  </si>
  <si>
    <t>ООО «ЛАДА Спорт»</t>
  </si>
  <si>
    <t>Z0X</t>
  </si>
  <si>
    <t>ООО «Объединенная Автомобильная Группа»</t>
  </si>
  <si>
    <t>Z9Z</t>
  </si>
  <si>
    <t>ООО «Ниссан Мэнуфэкчуринг РУС»</t>
  </si>
  <si>
    <t>Z8N</t>
  </si>
  <si>
    <t>ЗАО «РЕНО РОССИЯ»</t>
  </si>
  <si>
    <t>X7L</t>
  </si>
  <si>
    <t>ООО «ФОЛЬКСВАГЕН Груп Рус»</t>
  </si>
  <si>
    <t>XW8</t>
  </si>
  <si>
    <t>ООО «ПСМА-Рус»</t>
  </si>
  <si>
    <t>Z8T</t>
  </si>
  <si>
    <t>ОАО «Ульяновский автомобильный завод»</t>
  </si>
  <si>
    <t>XTT</t>
  </si>
  <si>
    <t>ЗАО «СОЛЛЕРС-ИСУЗУ»</t>
  </si>
  <si>
    <t>Z7X</t>
  </si>
  <si>
    <t>ООО «МАЗДА СОЛЛЕРС Мануфэкчуринг Рус»</t>
  </si>
  <si>
    <t>RUM</t>
  </si>
  <si>
    <t xml:space="preserve">ООО «СОЛЛЕРС-БУССАН» </t>
  </si>
  <si>
    <t>RUT</t>
  </si>
  <si>
    <t>ООО «СОЛЛЕРС-Дальний Восток»</t>
  </si>
  <si>
    <t>Z8U</t>
  </si>
  <si>
    <t>ООО «СОЛЛЕРС - СПЕЦИАЛЬНЫЕ АВТОМОБИЛИ»</t>
  </si>
  <si>
    <t>Z0Z</t>
  </si>
  <si>
    <t>ЗАО «Форд Мотор Компани»</t>
  </si>
  <si>
    <t>X9F</t>
  </si>
  <si>
    <t>ООО «Форд Соллерс Холдинг»</t>
  </si>
  <si>
    <t>Z6F</t>
  </si>
  <si>
    <t>ООО «Тойота Мотор»</t>
  </si>
  <si>
    <t>XW7</t>
  </si>
  <si>
    <t>ЗАО «Автотор»</t>
  </si>
  <si>
    <t>X4X</t>
  </si>
  <si>
    <t>ЗАО «Автотор-Менеджмент»</t>
  </si>
  <si>
    <t>XUU</t>
  </si>
  <si>
    <t>ООО «Автотортехобслуживание»</t>
  </si>
  <si>
    <t>XWF</t>
  </si>
  <si>
    <t>ООО «Эллада Интертрейд»</t>
  </si>
  <si>
    <t>XWE</t>
  </si>
  <si>
    <t>ООО «Хендэ Мотор Мануфактуринг Рус»</t>
  </si>
  <si>
    <t>Z94</t>
  </si>
  <si>
    <t>ООО «Мерседес-Бенц Тракс Восток»</t>
  </si>
  <si>
    <t>Z9M</t>
  </si>
  <si>
    <t>ЗАО «Мерседес-Бенц РУС» </t>
  </si>
  <si>
    <t>XDN</t>
  </si>
  <si>
    <t>ООО «Павловский автобусный завод»</t>
  </si>
  <si>
    <t>X1M</t>
  </si>
  <si>
    <t xml:space="preserve">ОАО «Автомобильный Завод «Урал»  </t>
  </si>
  <si>
    <t>X1P</t>
  </si>
  <si>
    <t>ООО «Ликинский автобусный завод»</t>
  </si>
  <si>
    <t>XTY</t>
  </si>
  <si>
    <t>ООО «КАВЗ»</t>
  </si>
  <si>
    <t>Z7N</t>
  </si>
  <si>
    <t>ООО «Автомобильный завод «ГАЗ»</t>
  </si>
  <si>
    <t>Х96</t>
  </si>
  <si>
    <t>ОАО «КамАЗ»</t>
  </si>
  <si>
    <t>XTC</t>
  </si>
  <si>
    <t>ОАО «Нефтекамский завод»</t>
  </si>
  <si>
    <t>X1F</t>
  </si>
  <si>
    <t>ОАО «Туймазинский Завод Автобетоновозов»</t>
  </si>
  <si>
    <t>X6S</t>
  </si>
  <si>
    <t>ОАО «Автоприцеп КамАЗ» (Ставропольский завод автоприцепов)</t>
  </si>
  <si>
    <t>X1W</t>
  </si>
  <si>
    <t>ЗАО «GM - AVTOVAZ»</t>
  </si>
  <si>
    <t>X9L</t>
  </si>
  <si>
    <t>без ФЗ</t>
  </si>
  <si>
    <t>с КАСКО</t>
  </si>
  <si>
    <t>без КАСКО</t>
  </si>
  <si>
    <t xml:space="preserve">В случае нарушения Заемщиком обязательств по договору страхованию (КАСКО или страхованию жизни) свыше 30 (тридцати) календарных  дней, Банк вправе увеличить процентную ставку, указанную Индивидуальных условий до уровня процентной ставки, действовавшей на момент заключения кредитного договора по аналогичному договору на сопоставимых условиях (сумма, срок возврата кредита) без обязательств заключения договора страхования, начиная со дня следующего за днем нарушения требований, до дня, следующего за днем устранения нарушений (предоставление договора страхования). </t>
  </si>
  <si>
    <t>Иные требования</t>
  </si>
  <si>
    <t>№ п/п</t>
  </si>
  <si>
    <t>Состав кредитного дела Заемщика</t>
  </si>
  <si>
    <t>1.</t>
  </si>
  <si>
    <t>Кредитное досье:</t>
  </si>
  <si>
    <t>1.1.</t>
  </si>
  <si>
    <t>Подписанные клиентом Индивидуальные условия Договора потребительского кредита;</t>
  </si>
  <si>
    <t>1.2.</t>
  </si>
  <si>
    <t>Подписанный клиентом График-Памятка (Приложение к Индивидуальным условиям потребительского кредита;</t>
  </si>
  <si>
    <t>1.3.</t>
  </si>
  <si>
    <t xml:space="preserve">Заявление о предоставлении потребительского кредита; </t>
  </si>
  <si>
    <t>1.4.</t>
  </si>
  <si>
    <t>1.5.</t>
  </si>
  <si>
    <t>1.6.</t>
  </si>
  <si>
    <t>Заявление на подключение SMS –информирования (при наличии);</t>
  </si>
  <si>
    <t>1.7.</t>
  </si>
  <si>
    <t>1.8.</t>
  </si>
  <si>
    <t>Заявление-оферта на открытие банковского счета и выдачу банковской картой MasterCard Gold;</t>
  </si>
  <si>
    <t>1.9.</t>
  </si>
  <si>
    <t>Заявление-оферта на открытие банковского счета и выдачу пакета "Золотой Ключ_    _" с банковской картой MasterCard Gold (при наличии);</t>
  </si>
  <si>
    <t>1.10.</t>
  </si>
  <si>
    <t>Договор поручительства (при наличии);</t>
  </si>
  <si>
    <t>1.11.</t>
  </si>
  <si>
    <t>2.</t>
  </si>
  <si>
    <t>В случае если Договор банковского счета открыт ранее:</t>
  </si>
  <si>
    <t>2.1.</t>
  </si>
  <si>
    <t>Заявление на блокировку банковской карты (в случае блокировки утерянной/ испорченной банковской карты, привязанной к действующему банковскому счету);</t>
  </si>
  <si>
    <t>2.2.</t>
  </si>
  <si>
    <t>Заявление на получение банковской карты GOLD (при наличии).</t>
  </si>
  <si>
    <t>Перечень документов, переданных заемщику</t>
  </si>
  <si>
    <t>3.</t>
  </si>
  <si>
    <t>Кредитное досье для Заемщика:</t>
  </si>
  <si>
    <t>3.1.</t>
  </si>
  <si>
    <t>Расписка (в случае решения DESS по заявке Заемщика: "Требуется дополнительная проверка");</t>
  </si>
  <si>
    <t>3.2.</t>
  </si>
  <si>
    <t>Общие условия договора потребительского кредита (по требованию клиента);</t>
  </si>
  <si>
    <t>3.3.</t>
  </si>
  <si>
    <t>3.4.</t>
  </si>
  <si>
    <t>3.5.</t>
  </si>
  <si>
    <t>Заявление о предоставлении потребительского кредита;</t>
  </si>
  <si>
    <t>3.6.</t>
  </si>
  <si>
    <t>Заявление на включение в Программу добровольного страхования (в случае оформления договора с финансовой защитой);</t>
  </si>
  <si>
    <t>3.7.</t>
  </si>
  <si>
    <t>Памятка клиента по финансовой защите (информация, необходимая клиенту для получения страховой выплаты при наступлении страхового случая);</t>
  </si>
  <si>
    <t>3.8.</t>
  </si>
  <si>
    <t>Бланк почтового перевода;</t>
  </si>
  <si>
    <t>3.9.</t>
  </si>
  <si>
    <t>Информационный сертификат, в случае оформления договора с финансовой защитой;</t>
  </si>
  <si>
    <t>3.10.</t>
  </si>
  <si>
    <t>Рекламная информация об акциях, перечень других продуктов Банка;</t>
  </si>
  <si>
    <t>3.11.</t>
  </si>
  <si>
    <t>3.12.</t>
  </si>
  <si>
    <t>3.14.</t>
  </si>
  <si>
    <t>При открытии Основного текущего Банковского счета:</t>
  </si>
  <si>
    <t>3.14.1.</t>
  </si>
  <si>
    <t>3.14.2.</t>
  </si>
  <si>
    <t>Заявление-оферта на открытие банковского счета и выдачу пакета "Золотой Ключ_    _" с банковской картой MasterCard Gold (при наличии)</t>
  </si>
  <si>
    <t>3.15.</t>
  </si>
  <si>
    <t>3.15.1.</t>
  </si>
  <si>
    <t>3.15.2.</t>
  </si>
  <si>
    <t>4.</t>
  </si>
  <si>
    <t>Кредитное досье Поручителя (при наличии):</t>
  </si>
  <si>
    <t>4.1.</t>
  </si>
  <si>
    <t>Договор поручительства.</t>
  </si>
  <si>
    <t>Пояснения</t>
  </si>
  <si>
    <t>Проверяет Клиента на соответствие требованиям Банка, в том числе визуальную оценку Клиента в соответствии со "Стандартами оценки внешнего вида и способами выявления внешнего мошенничества" (являющимися Приложением №1.17 к Положению о розничном кредитовании).</t>
  </si>
  <si>
    <t>Осуществляет идентификацию Клиента в соответствии со "Стандартами проверки паспорта гражданина РФ" (Приложение №1.18 к Положению о розничном кредитовании), "Стандартами проверки дополнительных документов" (Приложением №1.19 к Положению о розничном кредитовании) и "Стандартами проверки документов, подтверждающих доход Клиента" (Приложение №1.20 к Положению о розничном кредитовании).</t>
  </si>
  <si>
    <t>5.</t>
  </si>
  <si>
    <t>6.</t>
  </si>
  <si>
    <t>Заполняет заявку на оценку Заемщика и отправляет на рассмотрение в DESS с указанием запрашиваемой суммы и срока кредита.</t>
  </si>
  <si>
    <t>7.</t>
  </si>
  <si>
    <t>При наличии положительного решения оценки заемщика, сотрудник изготавливает копии документов Клиента/ Поручителя (при наличии) необходимых для оформления кредита, в соответствии с Инструкцией ЦБ РФ №153-И от 30.05.2015 г.</t>
  </si>
  <si>
    <t>8.</t>
  </si>
  <si>
    <t>Оформляет заявку без открытия счета и печ. форм документов для полной проверки Заемщика и ТС с обязательным прикреплением к заяке всех документов клиента и с заполнением данных ТС (марка, модель, год выпуска, пробег, категория).</t>
  </si>
  <si>
    <t>9.</t>
  </si>
  <si>
    <t>11.</t>
  </si>
  <si>
    <t>12.</t>
  </si>
  <si>
    <t>13.</t>
  </si>
  <si>
    <t>14.</t>
  </si>
  <si>
    <t>15.</t>
  </si>
  <si>
    <t>Денежные средства по заявлению Клиента перечисляются несколькими траншами:
- первым траншем перечисляются ДС в размере платы за Программу добровольной финансовой и страховой защиты заемщиков согласно Заявлению на включение в Программу добровольного страхования (в случае оформления договора с фин. защитой); 
- вторым траншем, при условии наличия оставшейся суммы кредита (с учетом неиспользования суммы кредита в ином порядке) не позднее следующего дня с момента подписания Договора потребительского кредита на основании заявления Заемщика перечисляется оставшаяся сумма кредита на открытый транзитный счет ТСП.</t>
  </si>
  <si>
    <t>16.</t>
  </si>
  <si>
    <t>17.</t>
  </si>
  <si>
    <t>Формирует кредитное досье по выданному кредиту в 2-х экземплярах: 1-ый экземпляр Банка, 2-ой - передает Клиенту.</t>
  </si>
  <si>
    <t>17.1.</t>
  </si>
  <si>
    <t>При наличии Поручителя, передает Поручителю Договор поручительства.</t>
  </si>
  <si>
    <t>18.</t>
  </si>
  <si>
    <t>Передает кредитные досье Клиентов в архив Банка, в соответствии с нормативными документами: «Порядок передачи оформленных документов по розничным кредитам из удаленных рабочих мест в офис Банка»/«Порядок передачи оформленных документов по розничным кредитам из офиса Банка в центральный офис Региональной дирекции».</t>
  </si>
  <si>
    <t>19.</t>
  </si>
  <si>
    <t>Способы гашения кредита - через кассу Банка/ устройства самообслуживания с функцией приема наличных денежных средств/ Интернет-Банк (www.sovcombank.ru)/ переводом со счета открытого в ПАО «Совкомбанк» или со счета в другом Банке.</t>
  </si>
  <si>
    <t xml:space="preserve">Кредитор </t>
  </si>
  <si>
    <t xml:space="preserve">Требования </t>
  </si>
  <si>
    <r>
      <t>ü</t>
    </r>
    <r>
      <rPr>
        <sz val="7"/>
        <color indexed="8"/>
        <rFont val="Times New Roman"/>
        <family val="1"/>
        <charset val="204"/>
      </rPr>
      <t xml:space="preserve">  </t>
    </r>
    <r>
      <rPr>
        <sz val="10"/>
        <color indexed="8"/>
        <rFont val="Microsoft Sans Serif"/>
        <family val="2"/>
        <charset val="204"/>
      </rPr>
      <t xml:space="preserve">гражданство РФ; </t>
    </r>
  </si>
  <si>
    <t>к заемщикам:</t>
  </si>
  <si>
    <t xml:space="preserve">Процесс рассмотрения «АвтоЭкспресс» </t>
  </si>
  <si>
    <r>
      <t>ü</t>
    </r>
    <r>
      <rPr>
        <sz val="7"/>
        <color indexed="8"/>
        <rFont val="Times New Roman"/>
        <family val="1"/>
        <charset val="204"/>
      </rPr>
      <t xml:space="preserve">  </t>
    </r>
    <r>
      <rPr>
        <sz val="10"/>
        <color indexed="8"/>
        <rFont val="Microsoft Sans Serif"/>
        <family val="2"/>
        <charset val="204"/>
      </rPr>
      <t>на новый автомобиль – 1-2 час;</t>
    </r>
  </si>
  <si>
    <r>
      <t>ü</t>
    </r>
    <r>
      <rPr>
        <sz val="7"/>
        <color indexed="8"/>
        <rFont val="Times New Roman"/>
        <family val="1"/>
        <charset val="204"/>
      </rPr>
      <t xml:space="preserve">  </t>
    </r>
    <r>
      <rPr>
        <sz val="10"/>
        <color indexed="8"/>
        <rFont val="Microsoft Sans Serif"/>
        <family val="2"/>
        <charset val="204"/>
      </rPr>
      <t>на подержанный автомобиль – 1-2 час (при сумме кредита свыше 1 500 000 рублей - 1 день);</t>
    </r>
  </si>
  <si>
    <t>Процесс рассмотрения «АвтоКлассик»</t>
  </si>
  <si>
    <r>
      <t>ü</t>
    </r>
    <r>
      <rPr>
        <sz val="7"/>
        <color indexed="8"/>
        <rFont val="Times New Roman"/>
        <family val="1"/>
        <charset val="204"/>
      </rPr>
      <t xml:space="preserve">  </t>
    </r>
    <r>
      <rPr>
        <sz val="10"/>
        <color indexed="8"/>
        <rFont val="Microsoft Sans Serif"/>
        <family val="2"/>
        <charset val="204"/>
      </rPr>
      <t>на новые и подержанные автомобили - 1 день;</t>
    </r>
  </si>
  <si>
    <r>
      <t xml:space="preserve">* </t>
    </r>
    <r>
      <rPr>
        <i/>
        <sz val="8"/>
        <color indexed="8"/>
        <rFont val="Microsoft Sans Serif"/>
        <family val="2"/>
        <charset val="204"/>
      </rPr>
      <t>при рассмотрении заявок в выходные/праздничные дни, решение о возможности предоставления кредита, может быть перенесено на первый рабочий день после выходных/праздничных дней;</t>
    </r>
  </si>
  <si>
    <t>Минимальный пакет документов:</t>
  </si>
  <si>
    <t xml:space="preserve"> </t>
  </si>
  <si>
    <r>
      <t>ü</t>
    </r>
    <r>
      <rPr>
        <sz val="7"/>
        <color indexed="8"/>
        <rFont val="Times New Roman"/>
        <family val="1"/>
        <charset val="204"/>
      </rPr>
      <t xml:space="preserve">  </t>
    </r>
    <r>
      <rPr>
        <sz val="10"/>
        <color indexed="8"/>
        <rFont val="Microsoft Sans Serif"/>
        <family val="2"/>
        <charset val="204"/>
      </rPr>
      <t>Паспорт гражданина Российской Федерации.</t>
    </r>
  </si>
  <si>
    <r>
      <t>ü</t>
    </r>
    <r>
      <rPr>
        <sz val="7"/>
        <color indexed="8"/>
        <rFont val="Times New Roman"/>
        <family val="1"/>
        <charset val="204"/>
      </rPr>
      <t xml:space="preserve">  </t>
    </r>
    <r>
      <rPr>
        <sz val="10"/>
        <color indexed="8"/>
        <rFont val="Microsoft Sans Serif"/>
        <family val="2"/>
        <charset val="204"/>
      </rPr>
      <t>Водительское удостоверение</t>
    </r>
  </si>
  <si>
    <t>Сроки кредита</t>
  </si>
  <si>
    <t>Максимальная сумма кредитного лимита</t>
  </si>
  <si>
    <r>
      <t xml:space="preserve">от 90.000 (для программ  Lifan Direct - Доходный 150 000) до  </t>
    </r>
    <r>
      <rPr>
        <b/>
        <sz val="10"/>
        <rFont val="Microsoft Sans Serif"/>
        <family val="2"/>
        <charset val="204"/>
      </rPr>
      <t>4 900 000**</t>
    </r>
    <r>
      <rPr>
        <sz val="10"/>
        <rFont val="Microsoft Sans Serif"/>
        <family val="2"/>
        <charset val="204"/>
      </rPr>
      <t xml:space="preserve"> рублей </t>
    </r>
  </si>
  <si>
    <t xml:space="preserve">**по продуктам: </t>
  </si>
  <si>
    <t>«Автостиль-Госпрограмма» - 920 000 рублей  составляет максимальная сумма кредита на оплату транспортного средства.</t>
  </si>
  <si>
    <t>Рубли РФ</t>
  </si>
  <si>
    <t>Базовые процентные ставки по программам кредитования</t>
  </si>
  <si>
    <r>
      <t>*</t>
    </r>
    <r>
      <rPr>
        <i/>
        <sz val="9"/>
        <color indexed="8"/>
        <rFont val="Microsoft Sans Serif"/>
        <family val="2"/>
        <charset val="204"/>
      </rPr>
      <t>Процентные ставки по кредитам определяются в зависимости от программы кредитования, категории выбранного транспортного средства, комплекта предоставленных документов, размера первоначального взноса, наличия оформленного полиса КАСКО. Процентные ставки по необеспеченным кредитам определяются в зависимости от комплекта предоставленных документов, индивидуального портрета заемщика</t>
    </r>
  </si>
  <si>
    <t>Иные платежи заемщика</t>
  </si>
  <si>
    <t>Не применимо</t>
  </si>
  <si>
    <t>Диапазон значений полной стоимости кредита</t>
  </si>
  <si>
    <t xml:space="preserve">Погашение кредита </t>
  </si>
  <si>
    <t xml:space="preserve">Способы возврата кредита </t>
  </si>
  <si>
    <t>Способы исполнения заемщиком обязательств по договору по месту нахождения заемщика:</t>
  </si>
  <si>
    <t>Бесплатный способ исполнения заемщиком обязательств по договору:</t>
  </si>
  <si>
    <t>Сроки, в течении которых заемщик вправе отказаться от получения потребительского кредита</t>
  </si>
  <si>
    <r>
      <t>ü</t>
    </r>
    <r>
      <rPr>
        <sz val="7"/>
        <color indexed="8"/>
        <rFont val="Times New Roman"/>
        <family val="1"/>
        <charset val="204"/>
      </rPr>
      <t xml:space="preserve"> </t>
    </r>
    <r>
      <rPr>
        <sz val="10"/>
        <color indexed="8"/>
        <rFont val="Microsoft Sans Serif"/>
        <family val="2"/>
        <charset val="204"/>
      </rPr>
      <t>Заемщик вправе отказаться от получения потребительского кредита полностью или частично, уведомив об этом Банк до истечения установленного договором срока его предоставления.</t>
    </r>
  </si>
  <si>
    <t>Обеспечение по  кредиту</t>
  </si>
  <si>
    <t xml:space="preserve"> В обеспечение надлежащего исполнения Заемщиком своих обязательств перед Банком, вытекающих из Кредита, Заемщик передает в залог Банку приобретаемое им в собственность Транспортное средство (Предмет залога). </t>
  </si>
  <si>
    <t>Ответственность за ненадлежащее исполнение договора потребительского кредита</t>
  </si>
  <si>
    <t>Информация об иных договорах, которые заемщик обязан заключить, и (или) иных услугах, которые он обязан получить в связи с договором потребительского кредита</t>
  </si>
  <si>
    <r>
      <t>ü</t>
    </r>
    <r>
      <rPr>
        <sz val="7"/>
        <color indexed="8"/>
        <rFont val="Times New Roman"/>
        <family val="1"/>
        <charset val="204"/>
      </rPr>
      <t xml:space="preserve">   </t>
    </r>
    <r>
      <rPr>
        <sz val="10"/>
        <color indexed="8"/>
        <rFont val="Microsoft Sans Serif"/>
        <family val="2"/>
        <charset val="204"/>
      </rPr>
      <t>договор банковского (текущего) счета в валюте кредита;</t>
    </r>
  </si>
  <si>
    <r>
      <t>ü</t>
    </r>
    <r>
      <rPr>
        <sz val="7"/>
        <color indexed="8"/>
        <rFont val="Times New Roman"/>
        <family val="1"/>
        <charset val="204"/>
      </rPr>
      <t xml:space="preserve"> </t>
    </r>
    <r>
      <rPr>
        <sz val="10"/>
        <color indexed="8"/>
        <rFont val="Microsoft Sans Serif"/>
        <family val="2"/>
        <charset val="204"/>
      </rPr>
      <t>программой кредитования может быть предусмотрено обязательное оформление полиса КАСКО;</t>
    </r>
  </si>
  <si>
    <r>
      <t>ü</t>
    </r>
    <r>
      <rPr>
        <sz val="7"/>
        <color indexed="8"/>
        <rFont val="Times New Roman"/>
        <family val="1"/>
        <charset val="204"/>
      </rPr>
      <t xml:space="preserve"> </t>
    </r>
    <r>
      <rPr>
        <sz val="10"/>
        <color indexed="8"/>
        <rFont val="Microsoft Sans Serif"/>
        <family val="2"/>
        <charset val="204"/>
      </rPr>
      <t xml:space="preserve"> Заключение иных договоров оформляется по собственному желанию Заемщика.</t>
    </r>
  </si>
  <si>
    <t>Информация о возможном увеличении суммы расходов заемщика</t>
  </si>
  <si>
    <t>Информация об определении курса иностранной валюты</t>
  </si>
  <si>
    <t xml:space="preserve">Информация о возможности запрета уступки кредитором третьим лицам прав (требований) по договору потребительского кредита </t>
  </si>
  <si>
    <t xml:space="preserve">Порядок предоставления заемщиком информации об использовании потребительского кредита </t>
  </si>
  <si>
    <t xml:space="preserve"> Не предусмотрено</t>
  </si>
  <si>
    <t>Подсудность споров по искам кредитора к заемщику</t>
  </si>
  <si>
    <t>Подсудность для разрешения споров, вытекающих из условий кредитования по искам Банка к Заемщику разрешаются по месту получения Заемщиком оферты (место заключения кредитного договора), все споры по искам Заемщика к Банку рассматриваются в соответствии с законодательством РФ о защите прав потребителей.</t>
  </si>
  <si>
    <t>Формуляры или иные стандартные формы, в которых определены общие условия договора потребительского кредита</t>
  </si>
  <si>
    <t>ПАО «Совкомбанк»</t>
  </si>
  <si>
    <t>Генеральную лицензию Центрального  банка  Российской  Федераци от 05 декабря 2014 года № 963.</t>
  </si>
  <si>
    <t>156000, г. Кострома, пр. Текстильщиков, д. 46</t>
  </si>
  <si>
    <t>https://sovcombank.ru</t>
  </si>
  <si>
    <t>Тел.: +7 (4942) 39-09-10</t>
  </si>
  <si>
    <t>«Автостиль-Особый_Экспресс» до 2 500 000 рублей,</t>
  </si>
  <si>
    <t>При обращении Клиента за оформлением кредита Сотрудник консультирует Клиента об условиях выдачи/ параметрах кредита. Озвучивает Клиенту перечень документов, необходимых для рассмотрения заявки на кредит.</t>
  </si>
  <si>
    <t>Заполняет/ обновляет анкетные данные Клиента в ПО Банка. Распечатывает и подписывает с Клиентом Анкету в соответствии с "Порядком действий сотрудников Банка по документообороту при оформлении кредита и в случае отказа со стороны Банка или Клиента (в рамках Закона №152-ФЗ "О персональных данных") в ПАО "Совкомбанк" (являющееся Приложением №1.21.01 к Положению о розничном кредитовании).</t>
  </si>
  <si>
    <t>В случае положительного решения, просит предоставить Клиента документы для подписания Кредитного договора (Договор купли-продажи, Счет на оплату ТС, страховые полисы (если предусмотрено программой)).</t>
  </si>
  <si>
    <t>Сотрудник Банка:</t>
  </si>
  <si>
    <r>
      <t xml:space="preserve">Заполняет/ обновляет анкетные данные Клиента в ПО Банка(на поручителя (при наличии) заполняется Анкета). </t>
    </r>
    <r>
      <rPr>
        <sz val="10"/>
        <rFont val="Calibri"/>
        <family val="2"/>
        <charset val="204"/>
        <scheme val="minor"/>
      </rPr>
      <t>Распечатывает и подписывает с Клиентом/ Поручителем (при наличии) Анкету в соответствии с</t>
    </r>
    <r>
      <rPr>
        <b/>
        <sz val="10"/>
        <color rgb="FFC00000"/>
        <rFont val="Calibri"/>
        <family val="2"/>
        <charset val="204"/>
        <scheme val="minor"/>
      </rPr>
      <t xml:space="preserve"> </t>
    </r>
    <r>
      <rPr>
        <sz val="10"/>
        <rFont val="Calibri"/>
        <family val="2"/>
        <charset val="204"/>
        <scheme val="minor"/>
      </rPr>
      <t>"Порядком действий сотрудников Банка по документообороту при оформлении кредита и в случае отказа со стороны Банка или Клиента (в рамках Закона №152-ФЗ "О персональных данных") в ПАО "Совкомбанк" (являющееся Приложением №1.21.01 к Положению о розничном кредитовании).</t>
    </r>
  </si>
  <si>
    <t>Подтверждает подписание документов в ПО FIS Platform.</t>
  </si>
  <si>
    <t>Формирует в ПО FIS Platform заявку на регистрацию залога, с прикреплением "Заявления о предоставлении потребительского кредита" и отправляет в ДРР.</t>
  </si>
  <si>
    <t>Клиент может установить запрет уступки третьим лицам прав (требований) по договору потребительского кредита. Возможность уступки по Кредиту прав (требований) Банком третьим лицам определяется сторонами в Индивидуальных условиях на получение кредита.</t>
  </si>
  <si>
    <t>Клиент обращается на точку оформления ТСП (Автосалон) или в отделение Банка для оформления кредита с обеспеченем в виде залога приобретаемого транспортного средства.</t>
  </si>
  <si>
    <t>Заявление-оферта на открытие банковского счета и выдачи расчетной (дебетовой) карты для гашения кредита (в случае выдачи карты);</t>
  </si>
  <si>
    <t>Копия Договора купли-продажи.</t>
  </si>
  <si>
    <t>Территория действия продукта</t>
  </si>
  <si>
    <t>Осуществляется  ежемесячными, равными по сумме аннуитетными платежами, включающими в себя часть основного долга по кредиту, проценты за пользование кредитом (проценты начисляются на остаток задолженности, при этом доля основного долга с каждым платежом увеличивается), за исключением сделок с остаточным платежом.</t>
  </si>
  <si>
    <t>По модификациям с обязательным страхованием КАСКО:</t>
  </si>
  <si>
    <t>Допускается досрочное погашение кредита и процентов без комиссий и штрафных санкций.
При досрочном возврате всей суммы кредита заемщиком, осуществляется полный расчет с Банком, в том числе по процентам за пользование кредитом.
Списание денежных средств по Договору потребительского кредита, а также процентов за пользование кредитом происходит в дату, предусмотренную Индивидуальными условиями Договора потребительского кредита, путем списания с Банковского счета внесенных денежных средств Заемщика в полном объеме  на основании заранее данного акцепта.
ДОСРОЧНОЕ ГАШЕНИЕ В АВТОМАТИЧЕСКОМ РЕЖИМЕ
Списание денежных средств (всех), без дополнительного распоряжения Заемщика, поступающих на 40817 (связанны с ссудным) только в плановую дату по графику.
 В случае если внесение денежных средств было произведено в плановую дату, то осуществляется автоматическое списание всех денежных средств находящихся на 40817 (связанный с ссудным) в счет погашения задолженности на плановую дату. При предоплате по основному долгу осуществляется автоматический пересчет графика по алгоритму уменьшения количества платежей с конца графика.
 В случае если внесение денежных средств было произведено ранее указанной плановой даты, то в автоматическом режиме осуществляется списание: 
• сумм просроченных задолженностей по процентам и основному долгу (при наличии);
• прочих задолженностей ссудного договора (пени/ штрафы/ неустойки и т.д.).
(!) Задолженности по платежам, плановая дата которых еще не наступила, не списывается.
Если после списания просроченной задолженности (при наличии) на счете остаются средства, то они «ждут» следующую плановую дату по графику.</t>
  </si>
  <si>
    <t>Анкета Заемщика/ Поручителя, сформированная посредством программного обеспечения Банка и подписанная Заемщиком/ Поручителем.</t>
  </si>
  <si>
    <r>
      <t>ü</t>
    </r>
    <r>
      <rPr>
        <sz val="7"/>
        <rFont val="Times New Roman"/>
        <family val="1"/>
        <charset val="204"/>
      </rPr>
      <t xml:space="preserve">  </t>
    </r>
    <r>
      <rPr>
        <sz val="10"/>
        <rFont val="Microsoft Sans Serif"/>
        <family val="2"/>
        <charset val="204"/>
      </rPr>
      <t xml:space="preserve">возраст от 20 лет на дату возврата кредита возраст не должен превышать 85 лет для мужчин и женщин; </t>
    </r>
  </si>
  <si>
    <r>
      <t>ü</t>
    </r>
    <r>
      <rPr>
        <sz val="7"/>
        <color indexed="8"/>
        <rFont val="Times New Roman"/>
        <family val="1"/>
        <charset val="204"/>
      </rPr>
      <t xml:space="preserve">  </t>
    </r>
    <r>
      <rPr>
        <sz val="10"/>
        <color indexed="8"/>
        <rFont val="Microsoft Sans Serif"/>
        <family val="2"/>
        <charset val="204"/>
      </rPr>
      <t>Клиент официально трудоустроен (имеет постоянный доход) на основном месте работы не менее 4-х последних месяцев.</t>
    </r>
  </si>
  <si>
    <r>
      <t>ü</t>
    </r>
    <r>
      <rPr>
        <sz val="7"/>
        <color indexed="8"/>
        <rFont val="Times New Roman"/>
        <family val="1"/>
        <charset val="204"/>
      </rPr>
      <t xml:space="preserve">  </t>
    </r>
    <r>
      <rPr>
        <sz val="10"/>
        <color indexed="8"/>
        <rFont val="Microsoft Sans Serif"/>
        <family val="2"/>
        <charset val="204"/>
      </rPr>
      <t xml:space="preserve">Клиент фактически проживает в регионе присутствия подразделения Банка. </t>
    </r>
  </si>
  <si>
    <r>
      <t>ü</t>
    </r>
    <r>
      <rPr>
        <sz val="7"/>
        <color indexed="8"/>
        <rFont val="Times New Roman"/>
        <family val="1"/>
        <charset val="204"/>
      </rPr>
      <t xml:space="preserve">  </t>
    </r>
    <r>
      <rPr>
        <sz val="10"/>
        <color indexed="8"/>
        <rFont val="Microsoft Sans Serif"/>
        <family val="2"/>
        <charset val="204"/>
      </rPr>
      <t>Клиент имеет постоянную регистрацию (не менее 4-х последних месяцев на территории одного населенного пункта Российской Федерации).</t>
    </r>
  </si>
  <si>
    <r>
      <t>- гражданство РФ; 
- возраст от 20 лет, на дату возврата кредита возраст не должен превышать 85 лет для мужчин и женщин; 
- Клиент официально трудоустроен (имеет постоянный доход) на основном месте работы не менее 4-х последних месяцев;
- Клиент фактически проживает в регионе присутствия подразделения Банка;
- Клиент имеет постоянную регистрацию (не менее 4-х последних месяцев на территории одного населенного пункта Российской Федерации);
- запрещено оформление в течение одного дня нескольких кредитов на покупку траспортного средства.</t>
    </r>
    <r>
      <rPr>
        <b/>
        <sz val="10"/>
        <rFont val="Microsoft Sans Serif"/>
        <family val="2"/>
        <charset val="204"/>
      </rPr>
      <t/>
    </r>
  </si>
  <si>
    <t>Предоставление потребительского кредита</t>
  </si>
  <si>
    <r>
      <t>ü</t>
    </r>
    <r>
      <rPr>
        <sz val="7"/>
        <color indexed="8"/>
        <rFont val="Times New Roman"/>
        <family val="1"/>
        <charset val="204"/>
      </rPr>
      <t xml:space="preserve"> </t>
    </r>
    <r>
      <rPr>
        <sz val="10"/>
        <color indexed="8"/>
        <rFont val="Microsoft Sans Serif"/>
        <family val="2"/>
        <charset val="204"/>
      </rPr>
      <t xml:space="preserve"> В случае если Заемщик при заключении Договора потребительского кредита не полностью разобрался в потребительских свойствах кредитного продукта, Заемщик вправе в течение четырнадцати календарных дней с даты заключения Договора потребительского кредита отказаться от исполнения Договора потребительского кредита, написав заявление в Банк со ссылкой на данный пункт настоящих Общих условий  и полностью возвратив  сумму кредита Банку. В этом случае Заемщик не уплачивает Банку проценты за пользование кредитом за срок фактического пользования кредитом.</t>
    </r>
  </si>
  <si>
    <r>
      <t>ü</t>
    </r>
    <r>
      <rPr>
        <sz val="7"/>
        <color indexed="8"/>
        <rFont val="Times New Roman"/>
        <family val="1"/>
        <charset val="204"/>
      </rPr>
      <t xml:space="preserve"> </t>
    </r>
    <r>
      <rPr>
        <sz val="10"/>
        <color indexed="8"/>
        <rFont val="Microsoft Sans Serif"/>
        <family val="2"/>
        <charset val="204"/>
      </rPr>
      <t xml:space="preserve"> В случае если Заемщик в течение тридцати календарных дней с даты заключения Договора потребительского кредита получил в иной кредитной организации кредит с аналогичным пакетом услуг, полная стоимость кредита по которому ниже установленной в Договоре  потребительского кредита (при условии предоставления Банку подтверждающих документов), Заемщик вправе в течение тридцати календарных дней с даты заключения Договора потребительского кредита отказаться от исполнения Договора потребительского кредита, написав заявление в Банк со ссылкой на данный пункт настоящих Общих условий  и полностью возвратив  сумму кредита Банку. В этом случае Заемщик не уплачивает Банку проценты за пользование кредитом за срок фактического пользования кредитом.</t>
    </r>
  </si>
  <si>
    <r>
      <t>ü</t>
    </r>
    <r>
      <rPr>
        <sz val="7"/>
        <color indexed="8"/>
        <rFont val="Times New Roman"/>
        <family val="1"/>
        <charset val="204"/>
      </rPr>
      <t xml:space="preserve"> </t>
    </r>
    <r>
      <rPr>
        <sz val="10"/>
        <color indexed="8"/>
        <rFont val="Microsoft Sans Serif"/>
        <family val="2"/>
        <charset val="204"/>
      </rPr>
      <t xml:space="preserve"> Заемщик в течение четырнадцати календарных дней  с даты получения кредита имеет право досрочно вернуть всю сумму потребительского кредита без предварительного уведомления Банка с уплатой процентов.</t>
    </r>
  </si>
  <si>
    <r>
      <t>ü</t>
    </r>
    <r>
      <rPr>
        <sz val="7"/>
        <color indexed="8"/>
        <rFont val="Times New Roman"/>
        <family val="1"/>
        <charset val="204"/>
      </rPr>
      <t xml:space="preserve"> </t>
    </r>
    <r>
      <rPr>
        <sz val="10"/>
        <color indexed="8"/>
        <rFont val="Microsoft Sans Serif"/>
        <family val="2"/>
        <charset val="204"/>
      </rPr>
      <t xml:space="preserve"> Заемщик в течение тридцати календарных дней с даты получения потребительского кредита на определенные цели (целевой кредит) имеет право вернуть досрочно Банку всю сумму потребительского кредита или ее часть без предварительного уведомления кредитора с уплатой процентов за фактический срок кредитования.</t>
    </r>
  </si>
  <si>
    <r>
      <t>ü</t>
    </r>
    <r>
      <rPr>
        <sz val="7"/>
        <color indexed="8"/>
        <rFont val="Times New Roman"/>
        <family val="1"/>
        <charset val="204"/>
      </rPr>
      <t xml:space="preserve"> </t>
    </r>
    <r>
      <rPr>
        <sz val="10"/>
        <color indexed="8"/>
        <rFont val="Microsoft Sans Serif"/>
        <family val="2"/>
        <charset val="204"/>
      </rPr>
      <t xml:space="preserve"> Заемщик имеет право вернуть досрочно кредитору всю сумму полученного потребительского кредита (займа) или ее часть, уведомив об этом кредитора способом, установленным Договором потребительского кредита (займа), не менее чем за тридцать календарных дней до дня возврата потребительского кредита (займа).</t>
    </r>
  </si>
  <si>
    <r>
      <t>ü</t>
    </r>
    <r>
      <rPr>
        <sz val="7"/>
        <color indexed="8"/>
        <rFont val="Times New Roman"/>
        <family val="1"/>
        <charset val="204"/>
      </rPr>
      <t xml:space="preserve"> </t>
    </r>
    <r>
      <rPr>
        <sz val="10"/>
        <color indexed="8"/>
        <rFont val="Microsoft Sans Serif"/>
        <family val="2"/>
        <charset val="204"/>
      </rPr>
      <t xml:space="preserve"> добровольная финансовая защита (в рамках СК "МетЛайф");</t>
    </r>
  </si>
  <si>
    <r>
      <t>ü</t>
    </r>
    <r>
      <rPr>
        <sz val="10"/>
        <color indexed="8"/>
        <rFont val="Times New Roman"/>
        <family val="1"/>
        <charset val="204"/>
      </rPr>
      <t xml:space="preserve"> Почтовым переводом в отделениях Почты России.</t>
    </r>
  </si>
  <si>
    <r>
      <t>ü</t>
    </r>
    <r>
      <rPr>
        <sz val="10"/>
        <color indexed="8"/>
        <rFont val="Times New Roman"/>
        <family val="1"/>
        <charset val="204"/>
      </rPr>
      <t xml:space="preserve"> Путем перечисления денежных средств через другие кредитные отрганизации.</t>
    </r>
  </si>
  <si>
    <t>Через устройство самообслуживания (cash in) ПАО «Совкомбанк» в населенном пункте по месту получения Заемщиком Индивидуальных условий.</t>
  </si>
  <si>
    <t xml:space="preserve">Денежные средства по заявлению Клиента перечисляются несколькими траншами:
- первым траншем перечисляются ДС в размере платы за Программу добровольной финансовой и страховой защиты заемщиков согласно Заявлению на включение в Программу добровольного страхования (в случае оформления договора с фин. защитой); 
- вторым траншем, при условии наличия оставшейся суммы кредита (с учетом неиспользования суммы кредита в ином порядке) не позднее следующего дня с момента подписания Договора потребительского кредита на основании заявления Заемщика перечисляется оставшаяся сумма кредита на открытый транзитный счет ТСП.
Срок расходования суммы кредита – до 1 (первой) плановой даты согласно Индивидуальным условиям Договора потребительского кредита. При не востребовании суммы кредита до 1 (первой) плановой даты, списание суммы кредита происходит в дату, предусмотренную Индивидуальными условиями с Банковского счета в полном объеме на основании заранее данного акцепта.
</t>
  </si>
  <si>
    <t xml:space="preserve">Процентная ставка может быть увеличена в случае: 
- выхода Заемщика из Программы добровольной финансовой и страховой защиты заемщиков;
- нарушения Заемщиком обязательств, предусмотренных п. 18.2 Индивидуальных условий Договора потребительского кредита, свыше 30 (тридцати) календарных дней. 
В случае изменения процентной ставки Банк предоставляет Заемщику новый график гашения и информацию о новом размере полной стоимости кредита при обращении Заемщика в офис Банка, или иным способом, указанным в п.16 Индивидуальных условий Договора потребительского кредита. Неполучение Заемщиком нового графика гашения кредита не освобождает Заемщика от исполнения своих обязательств перед Банком по Договору потребительского кредита.
</t>
  </si>
  <si>
    <t>1. В случае нарушения Заемщиком обязательств по возврату кредита (части кредита) и (или) уплате процентов за пользование кредитом по Договору потребительского кредита Заемщик уплачивает Банку неустойку в размере 20% (двадцать процентов) годовых в соответствии с положениями  пункта 21 статьи 5 Федерального закона от 21.12.2013 № 353-ФЗ «О потребительском кредите (займе).</t>
  </si>
  <si>
    <t>Очередность платежей по кредиту</t>
  </si>
  <si>
    <t>Суммы, полученные Банком в погашение задолженности Заемщика перед Банком, в случае если она недостаточна для полного исполнения обязательств Заемщика по договору потребительского кредита, погашает задолженность Заемщика в следующей очередности:
1. Задолженность по процентам; 
2. Задолженность по основному долгу;
3. Неустойка (штраф, пеня);
4. Проценты, начисленные  за текущий период платежей;
5. Сумма основного долга за текущий период платежей;
6. Иные платежи, предусмотренные законодательством Российской Федерации или договором потребительского кредита.</t>
  </si>
  <si>
    <r>
      <t xml:space="preserve">Минимальная сумма кредита: </t>
    </r>
    <r>
      <rPr>
        <b/>
        <sz val="10"/>
        <color theme="1"/>
        <rFont val="Microsoft Sans Serif"/>
        <family val="2"/>
        <charset val="204"/>
      </rPr>
      <t>90 000 рублей</t>
    </r>
    <r>
      <rPr>
        <sz val="10"/>
        <color theme="1"/>
        <rFont val="Microsoft Sans Serif"/>
        <family val="2"/>
        <charset val="204"/>
      </rPr>
      <t xml:space="preserve">  (исключение, программы кредитования: "Lifan Direct" - 150 000 рублей)</t>
    </r>
  </si>
  <si>
    <r>
      <t xml:space="preserve">Максимальная сумма кредитного лимита: </t>
    </r>
    <r>
      <rPr>
        <b/>
        <sz val="10"/>
        <color theme="1"/>
        <rFont val="Microsoft Sans Serif"/>
        <family val="2"/>
        <charset val="204"/>
      </rPr>
      <t>экспресс процесс - 2 500 000 рублей</t>
    </r>
    <r>
      <rPr>
        <sz val="10"/>
        <color theme="1"/>
        <rFont val="Microsoft Sans Serif"/>
        <family val="2"/>
        <charset val="204"/>
      </rPr>
      <t xml:space="preserve">, </t>
    </r>
    <r>
      <rPr>
        <b/>
        <sz val="10"/>
        <color theme="1"/>
        <rFont val="Microsoft Sans Serif"/>
        <family val="2"/>
        <charset val="204"/>
      </rPr>
      <t>классический процесс - 4 900 000 рублей</t>
    </r>
    <r>
      <rPr>
        <sz val="10"/>
        <color theme="1"/>
        <rFont val="Microsoft Sans Serif"/>
        <family val="2"/>
        <charset val="204"/>
      </rPr>
      <t>.</t>
    </r>
  </si>
  <si>
    <r>
      <t xml:space="preserve">В случае нарушения срока возврата кредита (части кредита) по договору потребительского кредита заемщик уплачивает Банку:
• неустойку в виде пени: </t>
    </r>
    <r>
      <rPr>
        <b/>
        <sz val="10"/>
        <color theme="1"/>
        <rFont val="Microsoft Sans Serif"/>
        <family val="2"/>
        <charset val="204"/>
      </rPr>
      <t>20% (Двадцать процентов) годовых от суммы остатка задолженности по основному долгу за каждый календарный день просрочки.</t>
    </r>
    <r>
      <rPr>
        <sz val="10"/>
        <color theme="1"/>
        <rFont val="Microsoft Sans Serif"/>
        <family val="2"/>
        <charset val="204"/>
      </rPr>
      <t xml:space="preserve">
Банк вправе в одностороннем порядке уменьшить размер неустойки (штрафа, пени) или отменить ее полностью или частично, установить период, в течение которого она не взимается, либо принять решение об отказе взимать неустойку (штраф, пеню).
Банк вправе потребовать от Заемщика в одностороннем (внесудебном) порядке досрочного возврата задолженности по кредиту в  случае нарушения Заемщиком условий договора потребительского кредита в отношении сроков возврата сумм основного долга и (или) уплаты процентов продолжительностью (общей продолжительностью) более чем 60 (шестьдесят) календарных дней в течение последних 180 (сто восемьдесят) календарных дней.
В случае принятия решения о досрочном взыскании с клиента задолженности по кредиту Банк направляет клиенту письменное уведомление о принятом решении по адресу фактического места жительства, указанному Заемщиком в Заявлении о предоставлении кредита  или по новому адресу фактического места жительства в случае получения соответствующего письменного уведомления от Заемщика о смене адреса фактического места жительства. Заемщик обязан в указанный Банком в уведомлении срок погасить всю задолженность по кредиту (включая сумму основного долга, проценты за пользование кредитом, штрафные санкции). Условия о сроке возврата кредита (части кредита) считаются измененными с даты, указанной Банком в уведомлении. Датой уведомления является дата отправки корреспонденции в адрес Заемщика. В случае непогашения всей задолженности Заемщиком в установленный срок, Банк обращается в суд для взыскания задолженности по договору потребительского кредита и иных убытков, причиненных Банку.</t>
    </r>
  </si>
  <si>
    <r>
      <t xml:space="preserve">Поручительство близкого родственника (супруга/супруги, отца/матери, сына/дочери, брата/сестры)  в обеспечение выполнения Клиентом своих обязательств в полном объеме по кредитному договору перед Банком в случае если при расчете лимита кредитования учитывается доход поручителя.
</t>
    </r>
    <r>
      <rPr>
        <b/>
        <sz val="10"/>
        <color theme="1"/>
        <rFont val="Microsoft Sans Serif"/>
        <family val="2"/>
        <charset val="204"/>
      </rPr>
      <t>Кредит не предоставляется заемщику:</t>
    </r>
    <r>
      <rPr>
        <sz val="10"/>
        <color theme="1"/>
        <rFont val="Microsoft Sans Serif"/>
        <family val="2"/>
        <charset val="204"/>
      </rPr>
      <t xml:space="preserve">
- под поручительство лица, находящимся под следствием; имеющим непогашенную судимость, в т.ч. осужденным условно;
- под их взаимное поручительство;
- под поручительство лица, являющегося индивидуальным предпринимателем или учредителем / генеральным директором юридического лица, имеющего просроченную задолженность по любому другому кредиту сроком свыше 5 дней;
- под поручительство лица, являющегося поручителем по 2-м и более кредитам (в т.ч. выданным 
по программе МСБ).</t>
    </r>
  </si>
  <si>
    <t>На территории всех обособленных и внутренних структурных подразделений ПАО «Совкомбанк»</t>
  </si>
  <si>
    <r>
      <rPr>
        <b/>
        <sz val="10"/>
        <color theme="1"/>
        <rFont val="Microsoft Sans Serif"/>
        <family val="2"/>
        <charset val="204"/>
      </rPr>
      <t>от 6 до 72</t>
    </r>
    <r>
      <rPr>
        <sz val="10"/>
        <color theme="1"/>
        <rFont val="Microsoft Sans Serif"/>
        <family val="2"/>
        <charset val="204"/>
      </rPr>
      <t xml:space="preserve"> месяцев с шагом в 1 месяца ( </t>
    </r>
    <r>
      <rPr>
        <b/>
        <sz val="10"/>
        <color theme="1"/>
        <rFont val="Microsoft Sans Serif"/>
        <family val="2"/>
        <charset val="204"/>
      </rPr>
      <t xml:space="preserve">от 6 до 36 </t>
    </r>
    <r>
      <rPr>
        <sz val="10"/>
        <color theme="1"/>
        <rFont val="Microsoft Sans Serif"/>
        <family val="2"/>
        <charset val="204"/>
      </rPr>
      <t>месяцев по программе государственного субсидирования)</t>
    </r>
  </si>
  <si>
    <t>от 6 до 72 месяцев с шагом в 1 месяца (за исключением программы государственного субсидирования от 6 до 36 мес.)</t>
  </si>
  <si>
    <t>5. Оформление Договора потребительского кредита по продукту "АвтоСтиль-Особый"</t>
  </si>
  <si>
    <t>6. Информация об условиях предоставления, использования и возврата потребительского кредита в ПАО «Совкомбанк» на приобретение автотранспортного средства</t>
  </si>
  <si>
    <t>2. Базовые процентные ставки по кредитному продукту "АвтоСтиль-Особый"</t>
  </si>
  <si>
    <t>1. Базовые условия по продукту "АвтоСтиль-Особый"</t>
  </si>
  <si>
    <t>3. Перечень международных идентификационных кодов изготовителей транспортных средств (кода WMI), которые попадают под кредитование по программам с государственным субсидированием</t>
  </si>
  <si>
    <t>4. Требования к оформляемым документам по продукту "АвтоСтиль-Особый"</t>
  </si>
  <si>
    <t>Кострома
2016</t>
  </si>
  <si>
    <t>Содержание:</t>
  </si>
  <si>
    <t>ПАСПОРТ ПРОДУКТА</t>
  </si>
  <si>
    <t xml:space="preserve"> "АвтоСтиль-Особый"</t>
  </si>
  <si>
    <t>2. Базовые процентные ставки по  продукту "АвтоСтиль-Особый"</t>
  </si>
  <si>
    <r>
      <rPr>
        <b/>
        <sz val="10"/>
        <rFont val="Microsoft Sans Serif"/>
        <family val="2"/>
        <charset val="204"/>
      </rPr>
      <t xml:space="preserve">Для модификации с полным комплектом документов дополнительно предоставляется: 
</t>
    </r>
    <r>
      <rPr>
        <sz val="10"/>
        <rFont val="Microsoft Sans Serif"/>
        <family val="2"/>
        <charset val="204"/>
      </rPr>
      <t xml:space="preserve">3.1. </t>
    </r>
    <r>
      <rPr>
        <u/>
        <sz val="10"/>
        <rFont val="Microsoft Sans Serif"/>
        <family val="2"/>
        <charset val="204"/>
      </rPr>
      <t>Документы, подтверждающие доход:</t>
    </r>
    <r>
      <rPr>
        <sz val="10"/>
        <rFont val="Microsoft Sans Serif"/>
        <family val="2"/>
        <charset val="204"/>
      </rPr>
      <t xml:space="preserve">
- обязательно подтверждение дохода по основному месту работы - справка 2НДФЛ или справка по форме Банка </t>
    </r>
    <r>
      <rPr>
        <sz val="10"/>
        <rFont val="Microsoft Sans Serif"/>
        <family val="2"/>
        <charset val="204"/>
      </rPr>
      <t>/ налоговая декларация за прошедший год, содержащая сведения о доходах (за вычетом расходов) (предоставляется физическими лицами, трудоустроенными в качестве ИП);
- справка 2НДФЛ, подтверждающая доход по совместительству, при его учете в расчете лимита кредитования;
- налоговая декларация по форме 3НДФЛ с указанием доходов (за вычетом расходов) от сдачи в аренду недвижимости / транспортного средства / предпринимательской деятельности, при их учете в расчете лимита кредитования;
3.2. Д</t>
    </r>
    <r>
      <rPr>
        <u/>
        <sz val="10"/>
        <rFont val="Microsoft Sans Serif"/>
        <family val="2"/>
        <charset val="204"/>
      </rPr>
      <t>окументы, подтверждающие трудоустройство:</t>
    </r>
    <r>
      <rPr>
        <sz val="10"/>
        <rFont val="Microsoft Sans Serif"/>
        <family val="2"/>
        <charset val="204"/>
      </rPr>
      <t xml:space="preserve">
- обязательно подтверждение трудоустройства по основному месту работы - копия трудовой книжки Клиента (заверяется нотариально или ответственным сотрудником отдела кадров последнего места работы) или договор ГПХ (кроме агентских договоров) </t>
    </r>
    <r>
      <rPr>
        <sz val="10"/>
        <rFont val="Microsoft Sans Serif"/>
        <family val="2"/>
        <charset val="204"/>
      </rPr>
      <t>/ свидетельство о регистрации ИП  (предоставляется физическими лицами, трудоустроенными в качестве ИП).</t>
    </r>
  </si>
  <si>
    <t>Приложение №1 к Распоряжению №192/ОД от 06.12.2016</t>
  </si>
  <si>
    <t>Приложения</t>
  </si>
  <si>
    <t>Приложение №1  - Индивидуальные условия Договора потребительского кредита</t>
  </si>
  <si>
    <t>Приложение №4 - Общие условия Договора потребительского кредита под залог транспортного средства</t>
  </si>
  <si>
    <t>Приложение №3 - Заявление о предоставлении потребительского кредита</t>
  </si>
  <si>
    <t>Приложение №2 - Анкета Заемщика</t>
  </si>
  <si>
    <t>При наличии положительного решения, сотрудник  распечатывает пакет документов по кредиту (Приложения №№1-4 к Паспорту продукта "АвтоСтиль-Особый") и передает на подписание Клиенту/ при наличии поручителю(-ям).</t>
  </si>
  <si>
    <t>Приложение №5 - Калькулятор продукта</t>
  </si>
  <si>
    <t>2 документа / Полный</t>
  </si>
  <si>
    <r>
      <t xml:space="preserve">На новые автомобили: от 8.17% до </t>
    </r>
    <r>
      <rPr>
        <sz val="10"/>
        <color rgb="FF0000FF"/>
        <rFont val="Microsoft Sans Serif"/>
        <family val="2"/>
        <charset val="204"/>
      </rPr>
      <t>20.70%</t>
    </r>
    <r>
      <rPr>
        <sz val="10"/>
        <color theme="1"/>
        <rFont val="Microsoft Sans Serif"/>
        <family val="2"/>
        <charset val="204"/>
      </rPr>
      <t xml:space="preserve"> годовых;</t>
    </r>
  </si>
  <si>
    <r>
      <t xml:space="preserve">На подержанные автомобили: от 13,00% до </t>
    </r>
    <r>
      <rPr>
        <sz val="10"/>
        <color rgb="FF0000FF"/>
        <rFont val="Microsoft Sans Serif"/>
        <family val="2"/>
        <charset val="204"/>
      </rPr>
      <t>25,70</t>
    </r>
    <r>
      <rPr>
        <sz val="10"/>
        <rFont val="Microsoft Sans Serif"/>
        <family val="2"/>
        <charset val="204"/>
      </rPr>
      <t xml:space="preserve">% годовых.  </t>
    </r>
  </si>
  <si>
    <r>
      <t xml:space="preserve">На подержанные автомобили: от 12,952 до </t>
    </r>
    <r>
      <rPr>
        <sz val="10"/>
        <color rgb="FF0000FF"/>
        <rFont val="Microsoft Sans Serif"/>
        <family val="2"/>
        <charset val="204"/>
      </rPr>
      <t>25.900%</t>
    </r>
    <r>
      <rPr>
        <sz val="10"/>
        <color theme="1"/>
        <rFont val="Microsoft Sans Serif"/>
        <family val="2"/>
        <charset val="204"/>
      </rPr>
      <t xml:space="preserve"> годовых.</t>
    </r>
  </si>
  <si>
    <r>
      <t xml:space="preserve">На новые автомобили: от 7,250 до </t>
    </r>
    <r>
      <rPr>
        <sz val="10"/>
        <color rgb="FF0000FF"/>
        <rFont val="Microsoft Sans Serif"/>
        <family val="2"/>
        <charset val="204"/>
      </rPr>
      <t>21.540%</t>
    </r>
    <r>
      <rPr>
        <sz val="10"/>
        <color theme="1"/>
        <rFont val="Microsoft Sans Serif"/>
        <family val="2"/>
        <charset val="204"/>
      </rPr>
      <t xml:space="preserve"> годовых;</t>
    </r>
  </si>
  <si>
    <t>без ФЗ или 
с ФЗ (3,48%)</t>
  </si>
  <si>
    <t>с ФЗ 
(3,036% и 4,1%)</t>
  </si>
  <si>
    <t>Паспорт РФ / Полный</t>
  </si>
  <si>
    <t>20 - 39,99</t>
  </si>
  <si>
    <t>0- 19,99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</si>
  <si>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</si>
  <si>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Полный / Паспорт РФ</t>
  </si>
  <si>
    <t>от 50</t>
  </si>
  <si>
    <t xml:space="preserve"> 6 - 72</t>
  </si>
  <si>
    <t>30 - 49,99</t>
  </si>
  <si>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 
(6 лет для а/м Chery)</t>
    </r>
  </si>
  <si>
    <r>
      <t>Программа кредитования "</t>
    </r>
    <r>
      <rPr>
        <b/>
        <sz val="10"/>
        <rFont val="Microsoft Sans Serif"/>
        <family val="2"/>
        <charset val="204"/>
      </rPr>
      <t>Авто 2000</t>
    </r>
    <r>
      <rPr>
        <sz val="10"/>
        <rFont val="Microsoft Sans Serif"/>
        <family val="2"/>
        <charset val="204"/>
      </rPr>
      <t>" для подержанных а/м иностранных марок</t>
    </r>
  </si>
  <si>
    <t>легковые транспортные средства</t>
  </si>
  <si>
    <t>от 30</t>
  </si>
  <si>
    <t>коммерческие транспортные средства</t>
  </si>
  <si>
    <r>
      <rPr>
        <sz val="10"/>
        <rFont val="Microsoft Sans Serif"/>
        <family val="2"/>
        <charset val="204"/>
      </rPr>
      <t xml:space="preserve">Описание программы кредитования </t>
    </r>
    <r>
      <rPr>
        <b/>
        <sz val="10"/>
        <rFont val="Microsoft Sans Serif"/>
        <family val="2"/>
        <charset val="204"/>
      </rPr>
      <t>Авто 2000</t>
    </r>
  </si>
  <si>
    <r>
      <t xml:space="preserve"> - Кредит на покупку подержанного автомобиля, категории В (разрешенная максимальная масса не более 3.5 тонн)
- Возраст автомобиля (с даты выпуска) </t>
    </r>
    <r>
      <rPr>
        <b/>
        <sz val="10"/>
        <rFont val="Microsoft Sans Serif"/>
        <family val="2"/>
        <charset val="204"/>
      </rPr>
      <t>на момент окончания срока кредита не должен превышать 15 полных лет</t>
    </r>
    <r>
      <rPr>
        <sz val="10"/>
        <rFont val="Microsoft Sans Serif"/>
        <family val="2"/>
        <charset val="204"/>
      </rPr>
      <t xml:space="preserve"> для автомобилей иностранного производства;
 - Минимальная сумма кредита: 100.000 рублей;
 - Минимальная стоимость транспортного средства: </t>
    </r>
    <r>
      <rPr>
        <b/>
        <sz val="10"/>
        <rFont val="Microsoft Sans Serif"/>
        <family val="2"/>
        <charset val="204"/>
      </rPr>
      <t>430.000 рублей</t>
    </r>
    <r>
      <rPr>
        <sz val="10"/>
        <rFont val="Microsoft Sans Serif"/>
        <family val="2"/>
        <charset val="204"/>
      </rPr>
      <t xml:space="preserve">
</t>
    </r>
  </si>
  <si>
    <r>
      <t>легковой автомобиль</t>
    </r>
    <r>
      <rPr>
        <b/>
        <sz val="10"/>
        <rFont val="Microsoft Sans Serif"/>
        <family val="2"/>
        <charset val="204"/>
      </rPr>
      <t xml:space="preserve"> с КАСКО*</t>
    </r>
  </si>
  <si>
    <r>
      <t xml:space="preserve">легковой автомобиль
</t>
    </r>
    <r>
      <rPr>
        <b/>
        <sz val="10"/>
        <rFont val="Microsoft Sans Serif"/>
        <family val="2"/>
        <charset val="204"/>
      </rPr>
      <t>без КАСКО*</t>
    </r>
  </si>
  <si>
    <t>с ФЗ (3,036% и 4,1%)</t>
  </si>
  <si>
    <t>с ФЗ (3,48%)</t>
  </si>
  <si>
    <r>
      <t>Программа кредитования "</t>
    </r>
    <r>
      <rPr>
        <b/>
        <sz val="10"/>
        <rFont val="Microsoft Sans Serif"/>
        <family val="2"/>
        <charset val="204"/>
      </rPr>
      <t>ПРОМО с пробегом</t>
    </r>
    <r>
      <rPr>
        <sz val="10"/>
        <rFont val="Microsoft Sans Serif"/>
        <family val="2"/>
        <charset val="204"/>
      </rPr>
      <t>" для подержанные а/м иностранных и отечественных марок</t>
    </r>
  </si>
  <si>
    <r>
      <t>легковой автомобиль</t>
    </r>
    <r>
      <rPr>
        <b/>
        <sz val="10"/>
        <rFont val="Microsoft Sans Serif"/>
        <family val="2"/>
        <charset val="204"/>
      </rPr>
      <t xml:space="preserve"> с КАСКО</t>
    </r>
  </si>
  <si>
    <t>12 мес.</t>
  </si>
  <si>
    <t>24 мес.</t>
  </si>
  <si>
    <t>36 мес.</t>
  </si>
  <si>
    <t>48 мес.</t>
  </si>
  <si>
    <t>без ФЗ или с ФЗ (3,036% и 4,1%)</t>
  </si>
  <si>
    <r>
      <rPr>
        <b/>
        <sz val="10"/>
        <rFont val="Microsoft Sans Serif"/>
        <family val="2"/>
        <charset val="204"/>
      </rPr>
      <t xml:space="preserve">"Lifan Direct "
</t>
    </r>
    <r>
      <rPr>
        <sz val="10"/>
        <rFont val="Microsoft Sans Serif"/>
        <family val="2"/>
        <charset val="204"/>
      </rPr>
      <t xml:space="preserve"> (новый автомобиль марки Lifan субсидируемый автопроизводителем)</t>
    </r>
  </si>
  <si>
    <t>12, 24, 36, 48</t>
  </si>
  <si>
    <t>мин. - 150 000
макс - 2 500 000</t>
  </si>
  <si>
    <t>15- 29,99</t>
  </si>
  <si>
    <r>
      <t xml:space="preserve">легковой автомобиль
</t>
    </r>
    <r>
      <rPr>
        <b/>
        <sz val="10"/>
        <rFont val="Microsoft Sans Serif"/>
        <family val="2"/>
        <charset val="204"/>
      </rPr>
      <t>с КАСКО</t>
    </r>
  </si>
  <si>
    <r>
      <t xml:space="preserve">легковой автомобиль
</t>
    </r>
    <r>
      <rPr>
        <b/>
        <sz val="10"/>
        <rFont val="Microsoft Sans Serif"/>
        <family val="2"/>
        <charset val="204"/>
      </rPr>
      <t>без КАСКО</t>
    </r>
  </si>
  <si>
    <t>без ФЗ или 
с ФЗ (3,036% и 3,48%)</t>
  </si>
  <si>
    <t>с ФЗ (4,1%)</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</si>
  <si>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t>
    </r>
  </si>
  <si>
    <t>12</t>
  </si>
  <si>
    <t>24</t>
  </si>
  <si>
    <t>36</t>
  </si>
  <si>
    <t>48</t>
  </si>
  <si>
    <t>60</t>
  </si>
  <si>
    <r>
      <rPr>
        <b/>
        <sz val="10"/>
        <rFont val="Microsoft Sans Serif"/>
        <family val="2"/>
        <charset val="204"/>
      </rPr>
      <t xml:space="preserve">"Lada Finance" </t>
    </r>
    <r>
      <rPr>
        <sz val="10"/>
        <rFont val="Microsoft Sans Serif"/>
        <family val="2"/>
        <charset val="204"/>
      </rPr>
      <t>новый автомобиль марки</t>
    </r>
    <r>
      <rPr>
        <b/>
        <sz val="10"/>
        <rFont val="Microsoft Sans Serif"/>
        <family val="2"/>
        <charset val="204"/>
      </rPr>
      <t xml:space="preserve">  Lada</t>
    </r>
    <r>
      <rPr>
        <sz val="10"/>
        <rFont val="Microsoft Sans Serif"/>
        <family val="2"/>
        <charset val="204"/>
      </rPr>
      <t xml:space="preserve">
</t>
    </r>
    <r>
      <rPr>
        <b/>
        <sz val="10"/>
        <rFont val="Microsoft Sans Serif"/>
        <family val="2"/>
        <charset val="204"/>
      </rPr>
      <t xml:space="preserve">"Niva Finance" </t>
    </r>
    <r>
      <rPr>
        <sz val="10"/>
        <rFont val="Microsoft Sans Serif"/>
        <family val="2"/>
        <charset val="204"/>
      </rPr>
      <t xml:space="preserve">новый автомобиль марки  </t>
    </r>
    <r>
      <rPr>
        <b/>
        <sz val="10"/>
        <rFont val="Microsoft Sans Serif"/>
        <family val="2"/>
        <charset val="204"/>
      </rPr>
      <t>Chevrolet NIVA</t>
    </r>
  </si>
  <si>
    <t>Дополнительные ограничения, установленные в рамках Государственной программы субсидирования:</t>
  </si>
  <si>
    <r>
      <rPr>
        <b/>
        <sz val="10"/>
        <rFont val="Microsoft Sans Serif"/>
        <family val="2"/>
        <charset val="204"/>
      </rPr>
      <t>"Hyundai Finance"
"KIA Finance"</t>
    </r>
    <r>
      <rPr>
        <sz val="10"/>
        <rFont val="Microsoft Sans Serif"/>
        <family val="2"/>
        <charset val="204"/>
      </rPr>
      <t xml:space="preserve">
новый автомобиль марки </t>
    </r>
    <r>
      <rPr>
        <b/>
        <sz val="10"/>
        <rFont val="Microsoft Sans Serif"/>
        <family val="2"/>
        <charset val="204"/>
      </rPr>
      <t xml:space="preserve">Hyundai </t>
    </r>
    <r>
      <rPr>
        <sz val="10"/>
        <rFont val="Microsoft Sans Serif"/>
        <family val="2"/>
        <charset val="204"/>
      </rPr>
      <t>или</t>
    </r>
    <r>
      <rPr>
        <b/>
        <sz val="10"/>
        <rFont val="Microsoft Sans Serif"/>
        <family val="2"/>
        <charset val="204"/>
      </rPr>
      <t xml:space="preserve">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</si>
  <si>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</si>
  <si>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Данному продукту присвоен средний  уровень риска использования продукта/услуги в соответствии с п.8.6.6 Правил внутреннего контроля в целях ПОД/ФТ ПАО «Совкомбанк»</t>
  </si>
  <si>
    <t>Уровень риска</t>
  </si>
  <si>
    <r>
      <rPr>
        <b/>
        <sz val="10"/>
        <rFont val="Microsoft Sans Serif"/>
        <family val="2"/>
        <charset val="204"/>
      </rPr>
      <t xml:space="preserve">"Hyundai Finance" </t>
    </r>
    <r>
      <rPr>
        <sz val="10"/>
        <rFont val="Microsoft Sans Serif"/>
        <family val="2"/>
        <charset val="204"/>
      </rPr>
      <t xml:space="preserve">(новый автомобиль марки Hyundai)
</t>
    </r>
    <r>
      <rPr>
        <b/>
        <sz val="10"/>
        <rFont val="Microsoft Sans Serif"/>
        <family val="2"/>
        <charset val="204"/>
      </rPr>
      <t xml:space="preserve"> "KIA Finance"</t>
    </r>
    <r>
      <rPr>
        <sz val="10"/>
        <rFont val="Microsoft Sans Serif"/>
        <family val="2"/>
        <charset val="204"/>
      </rPr>
      <t xml:space="preserve"> (новый автомобиль марки KIA)</t>
    </r>
  </si>
  <si>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</si>
  <si>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r>
      <rPr>
        <b/>
        <sz val="10"/>
        <color theme="1"/>
        <rFont val="Microsoft Sans Serif"/>
        <family val="2"/>
        <charset val="204"/>
      </rPr>
      <t>Программа 2:</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лет до 54 лет (для женщин) / 59 лет (для мужчин):
а) Смерть в результате несчастного случая или болезни; 
б) Постоянная полная нетрудоспособность в результате несчастного случая или болезни;
в) Дожитие до события недобровольная потеря работы.
2. Для физических лиц в возрасте от 55 лет (для женщин) / 60 лет (для мужчин) до 65 лет:
а) Смерть в результате несчастного случая или болезни; 
б) Постоянная полная нетрудоспособность в результате несчастного случая или болезни;
3.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</si>
  <si>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sz val="10"/>
        <color theme="1"/>
        <rFont val="Microsoft Sans Serif"/>
        <family val="2"/>
        <charset val="204"/>
      </rPr>
      <t>Программа 3:</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до 65 лет:
а) Смерть в результате несчастного случая или болезни; 
б) Постоянная полная нетрудоспособность в результате несчастного случая или болезни;
в) Первичное диагностирование смертельно опасного заболевания.
2.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</si>
  <si>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sz val="10"/>
        <color theme="1"/>
        <rFont val="Microsoft Sans Serif"/>
        <family val="2"/>
        <charset val="204"/>
      </rPr>
      <t>Не подлежат финансовой защите:</t>
    </r>
    <r>
      <rPr>
        <sz val="10"/>
        <color theme="1"/>
        <rFont val="Microsoft Sans Serif"/>
        <family val="2"/>
        <charset val="204"/>
      </rPr>
      <t xml:space="preserve">
Не подлежат страхованию лица, являющиеся  инвалидами I или II группы и требующие постоянного ухода, больные СПИДом или ВИЧ инфицированные. 
Если будет установлено сокрытие или предоставление Застрахованным лицом заведомо ложной информации о состоянии своего здоровья, то Договор в отношение данного Застрахованного Лица может быть признан недействительным в порядке, установленном действующим законодательством Российской Федерации.
В части риска «Дожитие до события недобровольной потери работы» (далее также – Недобровольная потеря работы) не подлежат страхованию следующие лица:
а) зарегистрированные в качестве индивидуальных предпринимателей, адвокатов, частных нотариусов или имеющих иной аналогичный статус, а также работающих на основании гражданско-правового договора;
б) получающие или имеющие право на получение государственной пенсии по старости;
в) временно нетрудоспособные, а также находящиеся в отпуске по беременности и родам на момент обращения для включения в Программу страхования;
г) находящиеся в отпуске без сохранения заработной платы на момент обращения для включения в Программу страхования;
д) занятые на временных и сезонных работах;
е) работающие на условиях неполного рабочего дня или неполной рабочей недели, если продолжительность рабочего времени указанных лиц менее 35 часов в неделю.
ж) работающие на условиях совместительства, могут застраховать риск Недобровольной потери работы только по основному месту работы.
и) достигшие 60-летнего возраста (для мужчин) и 55-летнего возраста (для женщин).</t>
    </r>
  </si>
  <si>
    <r>
      <rPr>
        <b/>
        <u/>
        <sz val="10"/>
        <color theme="1"/>
        <rFont val="Microsoft Sans Serif"/>
        <family val="2"/>
        <charset val="204"/>
      </rPr>
      <t xml:space="preserve">Добровольная финансовая защита: в рамках сотрудничества с </t>
    </r>
    <r>
      <rPr>
        <b/>
        <u/>
        <sz val="10"/>
        <color rgb="FFC00000"/>
        <rFont val="Microsoft Sans Serif"/>
        <family val="2"/>
        <charset val="204"/>
      </rPr>
      <t>АО СК «МетЛайф»</t>
    </r>
    <r>
      <rPr>
        <b/>
        <u/>
        <sz val="10"/>
        <color theme="1"/>
        <rFont val="Microsoft Sans Serif"/>
        <family val="2"/>
        <charset val="204"/>
      </rPr>
      <t>. Продуктом предусмотрена возможность выбора заемщиком вида группы страхования:</t>
    </r>
    <r>
      <rPr>
        <sz val="10"/>
        <color theme="1"/>
        <rFont val="Microsoft Sans Serif"/>
        <family val="2"/>
        <charset val="204"/>
      </rPr>
      <t xml:space="preserve">
</t>
    </r>
    <r>
      <rPr>
        <b/>
        <sz val="10"/>
        <color theme="1"/>
        <rFont val="Microsoft Sans Serif"/>
        <family val="2"/>
        <charset val="204"/>
      </rPr>
      <t xml:space="preserve">Программа А1: </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до 65 лет:
а) Смерть в результате несчастного случая или болезни; 
б) Постоянная полная нетрудоспособность в результате несчастного случая или болезни;
2. Для физических лиц в возрасте от 66 лет до 70 лет:  
а) Смерть в результате несчастного случая;  
б) Постоянная полная нетрудоспособность в результате несчастного случая.</t>
    </r>
  </si>
  <si>
    <r>
      <rPr>
        <b/>
        <u/>
        <sz val="10"/>
        <color theme="1"/>
        <rFont val="Microsoft Sans Serif"/>
        <family val="2"/>
        <charset val="204"/>
      </rPr>
      <t xml:space="preserve">Добровольная финансовая защита: в рамках сотрудничества с </t>
    </r>
    <r>
      <rPr>
        <b/>
        <u/>
        <sz val="10"/>
        <color rgb="FFC00000"/>
        <rFont val="Microsoft Sans Serif"/>
        <family val="2"/>
        <charset val="204"/>
      </rPr>
      <t>ООО СК "РГС-Жизнь"</t>
    </r>
    <r>
      <rPr>
        <b/>
        <u/>
        <sz val="10"/>
        <color theme="1"/>
        <rFont val="Microsoft Sans Serif"/>
        <family val="2"/>
        <charset val="204"/>
      </rPr>
      <t>. Продуктом предусмотрена возможность выбора заемщиком вида группы страхования:</t>
    </r>
    <r>
      <rPr>
        <sz val="10"/>
        <color theme="1"/>
        <rFont val="Microsoft Sans Serif"/>
        <family val="2"/>
        <charset val="204"/>
      </rPr>
      <t xml:space="preserve">
</t>
    </r>
    <r>
      <rPr>
        <b/>
        <sz val="10"/>
        <color theme="1"/>
        <rFont val="Microsoft Sans Serif"/>
        <family val="2"/>
        <charset val="204"/>
      </rPr>
      <t xml:space="preserve">Программа 1: </t>
    </r>
    <r>
      <rPr>
        <sz val="10"/>
        <color theme="1"/>
        <rFont val="Microsoft Sans Serif"/>
        <family val="2"/>
        <charset val="204"/>
      </rPr>
      <t xml:space="preserve">
Набор рисков, действующий для определенных возрастных категорий (возраст на дату наступления страхового события, все границы возраста - включительно): 
1. Для физических лиц в возрасте от 18 лет до 54 лет (для женщин) / 59 лет (для мужчин):
а) Смерть в результате несчастного случая или болезни; 
б) Инвалидность I группы в результате несчастного случая или болезни;
в) Дожитие Застрахованного до события потери им постоянного места работы.</t>
    </r>
  </si>
  <si>
    <r>
      <rPr>
        <b/>
        <sz val="10"/>
        <color theme="1"/>
        <rFont val="Microsoft Sans Serif"/>
        <family val="2"/>
        <charset val="204"/>
      </rPr>
      <t xml:space="preserve">Программа 2: </t>
    </r>
    <r>
      <rPr>
        <sz val="10"/>
        <color theme="1"/>
        <rFont val="Microsoft Sans Serif"/>
        <family val="2"/>
        <charset val="204"/>
      </rPr>
      <t xml:space="preserve">
1. Для физических лиц в возрасте от 18 лет до 54 лет (для женщин) / 59 лет (для мужчин):
а) Смерть в результате несчастного случая или болезни;
б) Инвалидность I группы в результате несчастного случая или болезни;
в) Первичное диагностирование у Застрахованного СОЗ.</t>
    </r>
  </si>
  <si>
    <r>
      <rPr>
        <b/>
        <sz val="10"/>
        <color theme="1"/>
        <rFont val="Microsoft Sans Serif"/>
        <family val="2"/>
        <charset val="204"/>
      </rPr>
      <t xml:space="preserve">Программа 3: </t>
    </r>
    <r>
      <rPr>
        <sz val="10"/>
        <color theme="1"/>
        <rFont val="Microsoft Sans Serif"/>
        <family val="2"/>
        <charset val="204"/>
      </rPr>
      <t xml:space="preserve">
1. Для физических лиц в возрасте от 18 лет до 64 лет:
а) Смерть в результате несчастного случая или болезни; 
б) Инвалидность I группы в результате несчастного случая или болезни.
</t>
    </r>
  </si>
  <si>
    <r>
      <rPr>
        <b/>
        <sz val="10"/>
        <color theme="1"/>
        <rFont val="Microsoft Sans Serif"/>
        <family val="2"/>
        <charset val="204"/>
      </rPr>
      <t>Программа 4:</t>
    </r>
    <r>
      <rPr>
        <sz val="10"/>
        <color theme="1"/>
        <rFont val="Microsoft Sans Serif"/>
        <family val="2"/>
        <charset val="204"/>
      </rPr>
      <t xml:space="preserve"> 
1. Для физических лиц в возрасте от 55 лет (для женщин) / 60 лет (для мужчин) до 70 лет:
а) Смерть в результате несчастного случая;
б) Инвалидность I группы в результате несчастного случая.</t>
    </r>
  </si>
  <si>
    <r>
      <rPr>
        <b/>
        <sz val="10"/>
        <color theme="1"/>
        <rFont val="Microsoft Sans Serif"/>
        <family val="2"/>
        <charset val="204"/>
      </rPr>
      <t>Не подлежат финансовой защите:</t>
    </r>
    <r>
      <rPr>
        <sz val="10"/>
        <color theme="1"/>
        <rFont val="Microsoft Sans Serif"/>
        <family val="2"/>
        <charset val="204"/>
      </rPr>
      <t xml:space="preserve">
</t>
    </r>
    <r>
      <rPr>
        <b/>
        <sz val="10"/>
        <color theme="1"/>
        <rFont val="Microsoft Sans Serif"/>
        <family val="2"/>
        <charset val="204"/>
      </rPr>
      <t>1.</t>
    </r>
    <r>
      <rPr>
        <sz val="10"/>
        <color theme="1"/>
        <rFont val="Microsoft Sans Serif"/>
        <family val="2"/>
        <charset val="204"/>
      </rPr>
      <t xml:space="preserve"> Не подлежат страхованию и не являются застрахованными по Программе №1:
- лица, фактический возраст которых менее 18 лет на момент распространения на них действия Договора и/или будет превышать 55 лет (ж) и 60 лет (м)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 нуждающиеся в постоянном уходе по состоянию здоровья;
- находящиеся под следствием и осужденные к лишению свободы;
- не работающие по бессрочному трудовому договору не менее 35 часов в неделю в течение 8 и более месяцев подряд;
- осведомлённые о своем возможном увольнении или сокращении в ближайшие 3 месяца, и имеющие намерение увольняться, а также находятся в процессе увольнения с настоящего места работы; 
- зарегистрированные в качестве ИП, адвокатов, частных нотариусов или имеющих иной аналогичный статус, а также работающих на основании гражданско-правового договора и работающие у ИП;
- временно нетрудоспособные, а также находящиеся в отпуске по беременности и родам;
- находящиеся в отпуске без сохранения заработной платы, занятые на временных и сезонных работах;
- работающие на условиях неполного рабочего дня или неполной рабочей недели при продолжительности рабочего времени менее 35 часов в неделю.</t>
    </r>
  </si>
  <si>
    <r>
      <rPr>
        <b/>
        <sz val="10"/>
        <color theme="1"/>
        <rFont val="Microsoft Sans Serif"/>
        <family val="2"/>
        <charset val="204"/>
      </rPr>
      <t>2.</t>
    </r>
    <r>
      <rPr>
        <sz val="10"/>
        <color theme="1"/>
        <rFont val="Microsoft Sans Serif"/>
        <family val="2"/>
        <charset val="204"/>
      </rPr>
      <t xml:space="preserve"> Не подлежат страхованию и не являются застрахованными по Программе №2:
- лица, фактический возраст которых менее 18 лет на момент распространения на них действия Договора и/или будет составлять 55 и более лет (ж) и 60 и более лет (м)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 нуждающиеся в постоянном уходе по состоянию здоровья;
- находящиеся под следствием и осужденные к лишению свободы.</t>
    </r>
  </si>
  <si>
    <r>
      <rPr>
        <b/>
        <sz val="10"/>
        <color theme="1"/>
        <rFont val="Microsoft Sans Serif"/>
        <family val="2"/>
        <charset val="204"/>
      </rPr>
      <t>3.</t>
    </r>
    <r>
      <rPr>
        <sz val="10"/>
        <color theme="1"/>
        <rFont val="Microsoft Sans Serif"/>
        <family val="2"/>
        <charset val="204"/>
      </rPr>
      <t xml:space="preserve"> Не подлежат страхованию и не являются застрахованными по Программе №3:
- лица, фактический возраст которых менее 18 лет на момент распространения на них действия Договора и/или будет составлять 65 лет и более на момент окончания в отношении них действия Договора;
- Инвалиды 1 и 2 группы или имеющие основания (в том числе оформленные соответствующим документом - направлением) для назначения инвалидности и не являвшиеся инвалидами 1 или 2 группы ранее, не прошедшими очередное переосвидетельствование МСЭ;
- находящиеся на стационарном лечении или обследовании;
- больные СПИДом или инфицированные вирусом иммунодефицита человека (ВИЧ-инфицирование);
- состоящие на учёте, получающие лечебно-консультативную помощь в наркологическом и/или психоневрологическом, и/или онкологическом диспансере;
- перенёсшие инсульт, инфаркт миокарда, операции на сердце;
- страдавшие или страдающие следующими заболеваниями: стенокардия, ишемическая болезнь сердца, аритмия,  артериальная гипертензия, сердечная недостаточность, любая форма паралича, цирроз печени, болезнь Крона, язвенный колит, терминальная  почечная недостаточность, гепатит В и/или С и/или D, сахарный диабет, злокачественные заболевания крови, онкологические заболевания; нуждающиеся в постоянном уходе по состоянию здоровья;
- находящиеся под следствием и осужденные к лишению свободы.</t>
    </r>
  </si>
  <si>
    <r>
      <rPr>
        <b/>
        <sz val="10"/>
        <color theme="1"/>
        <rFont val="Microsoft Sans Serif"/>
        <family val="2"/>
        <charset val="204"/>
      </rPr>
      <t>4.</t>
    </r>
    <r>
      <rPr>
        <sz val="10"/>
        <color theme="1"/>
        <rFont val="Microsoft Sans Serif"/>
        <family val="2"/>
        <charset val="204"/>
      </rPr>
      <t xml:space="preserve"> Не подлежат страхованию и не являются застрахованными по Программе №4:
- лица, фактический возраст которых менее 55 (ж) и 60 (м) лет на момент распространения на них действия Договора и/или будет составлять 70 лет и более на момент окончания в отношении них действия Договора;
- являющиеся инвалидами или имеющие основания (в том числе оформленные соответствующим документом - направлением) для назначения группы инвалидности либо являвшиеся инвалидами ранее, но не прошедшие очередное переосвидетельствование;
- страдающие психическими (нервными) заболеваниями и /или расстройствами, алкоголизмом, принимающие наркотические, токсические, психотропные, сильнодействующие вещества без предписания врача;
- состоящие на учете, получающие лечебно-консультативную помощь в наркологических и/или психоневрологических и/или противотуберкулезных и/или онкологическом диспансере;
- находящиеся на стационарном, амбулаторном лечении или обследовании (до их полного выздоровления);
- больные СПИДом или инфицированные вирусом иммунодефицита человека (ВИЧ-инфицированные);
- находящиеся под следствием или осужденные к лишению свободы;
- трудоспособность которых была непрерывно ограничена на 30 дней и более в связи с нарушением здоровья, обусловленным травмой, отравлением или болезнью на протяжении 2 лет, предшествующих дате заключения договора страхования;
- получавшие  лечение по какому-либо поводу в стационарном медицинском учреждении (включая дневной стационар) непрерывно - в течение 15 дней и более на протяжении 1 года, предшествующего дате заключения договора страхования;
- нуждающиеся в постоянном уходе по состоянию здоровья.</t>
    </r>
  </si>
  <si>
    <r>
      <t xml:space="preserve">Размер платы за включение в программу финансовой защиты Заемщиков, уплаченной Банком по договорам добровольного группового страхования (единовременная, расчитывается от суммы кредита):
</t>
    </r>
    <r>
      <rPr>
        <b/>
        <sz val="10"/>
        <color rgb="FFC00000"/>
        <rFont val="Microsoft Sans Serif"/>
        <family val="2"/>
        <charset val="204"/>
      </rPr>
      <t>1. АО СК "МетЛайф":</t>
    </r>
    <r>
      <rPr>
        <b/>
        <sz val="10"/>
        <color theme="1"/>
        <rFont val="Microsoft Sans Serif"/>
        <family val="2"/>
        <charset val="204"/>
      </rPr>
      <t xml:space="preserve">
Программа А1 - 3,036%
Программа А2 - 3,48%
Программа А3 - 4,1%
</t>
    </r>
    <r>
      <rPr>
        <b/>
        <sz val="10"/>
        <color rgb="FFC00000"/>
        <rFont val="Microsoft Sans Serif"/>
        <family val="2"/>
        <charset val="204"/>
      </rPr>
      <t xml:space="preserve">2. ООО СК "РГС-Жизнь":
</t>
    </r>
    <r>
      <rPr>
        <b/>
        <sz val="10"/>
        <rFont val="Microsoft Sans Serif"/>
        <family val="2"/>
        <charset val="204"/>
      </rPr>
      <t>Программа 1 - 3,48%
Программа 2 - 4,1%
Программа 3 - 3,036%
Программа 4 - 3,036%</t>
    </r>
  </si>
  <si>
    <t>от 20</t>
  </si>
  <si>
    <t>Коммерческие транспортные средства</t>
  </si>
  <si>
    <t>с КАСКО + с финасовой защитой (4,1%)</t>
  </si>
  <si>
    <r>
      <rPr>
        <b/>
        <sz val="10"/>
        <rFont val="Microsoft Sans Serif"/>
        <family val="2"/>
        <charset val="204"/>
      </rPr>
      <t xml:space="preserve">"Ravon Finance" </t>
    </r>
    <r>
      <rPr>
        <sz val="10"/>
        <rFont val="Microsoft Sans Serif"/>
        <family val="2"/>
        <charset val="204"/>
      </rPr>
      <t>(новые автомобиль марки  Ravon)</t>
    </r>
  </si>
  <si>
    <t>"Lada Finance"
"Niva Finance"
"Lifan Finance"
"Ravon Finance"
"Subaru Finance"
"Кредит на Volvo"
(новые автомобили)</t>
  </si>
  <si>
    <r>
      <t>"</t>
    </r>
    <r>
      <rPr>
        <b/>
        <sz val="10"/>
        <rFont val="Microsoft Sans Serif"/>
        <family val="2"/>
        <charset val="204"/>
      </rPr>
      <t>UAZ Finance</t>
    </r>
    <r>
      <rPr>
        <sz val="10"/>
        <rFont val="Microsoft Sans Serif"/>
        <family val="2"/>
        <charset val="204"/>
      </rPr>
      <t xml:space="preserve">" новый автомобиль марки  </t>
    </r>
    <r>
      <rPr>
        <b/>
        <sz val="10"/>
        <rFont val="Microsoft Sans Serif"/>
        <family val="2"/>
        <charset val="204"/>
      </rPr>
      <t>УАЗ</t>
    </r>
  </si>
  <si>
    <r>
      <t xml:space="preserve">Новый а/м иностранных и отечественных марок (Специальный тариф - </t>
    </r>
    <r>
      <rPr>
        <b/>
        <sz val="10"/>
        <rFont val="Microsoft Sans Serif"/>
        <family val="2"/>
        <charset val="204"/>
      </rPr>
      <t>8,9%</t>
    </r>
    <r>
      <rPr>
        <sz val="10"/>
        <rFont val="Microsoft Sans Serif"/>
        <family val="2"/>
        <charset val="204"/>
      </rPr>
      <t>)</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</si>
  <si>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иностранных</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отечественных</t>
    </r>
    <r>
      <rPr>
        <sz val="10"/>
        <rFont val="Microsoft Sans Serif"/>
        <family val="2"/>
        <charset val="204"/>
      </rPr>
      <t xml:space="preserve"> марок </t>
    </r>
  </si>
  <si>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иностранных и отечественных</t>
    </r>
    <r>
      <rPr>
        <sz val="10"/>
        <rFont val="Microsoft Sans Serif"/>
        <family val="2"/>
        <charset val="204"/>
      </rPr>
      <t xml:space="preserve"> марок</t>
    </r>
  </si>
  <si>
    <r>
      <t>Автомобиль произведен в</t>
    </r>
    <r>
      <rPr>
        <sz val="10"/>
        <rFont val="PragmaticaCTT"/>
        <charset val="204"/>
      </rPr>
      <t xml:space="preserve"> </t>
    </r>
    <r>
      <rPr>
        <b/>
        <sz val="10"/>
        <rFont val="PragmaticaCTT"/>
        <charset val="204"/>
      </rPr>
      <t>2016, 2017</t>
    </r>
    <r>
      <rPr>
        <sz val="10"/>
        <rFont val="PragmaticaCTT"/>
        <charset val="204"/>
      </rPr>
      <t xml:space="preserve"> годах</t>
    </r>
  </si>
  <si>
    <t>Заявление-оферта на открытие банковского счета и выдачу банковской картой MasterCard Gold  (при наличии);</t>
  </si>
  <si>
    <t>Приложение №6 - Заявление на перечисление</t>
  </si>
  <si>
    <t>Приложение №8 - Инструкция по предоставлению кредитов на приобретение транспортных средств через систему «FIS PLATFORM»</t>
  </si>
  <si>
    <t>Приложение №7 - Документы для оформления финансовой защиты</t>
  </si>
  <si>
    <r>
      <t>Кредит  на покупку автомобилей, категории В (разрешенная максимальная масса не более 3.5 тонн) (допускается включение в сумму кредита стоимости дополнительного оборудования к автомобилю по официальным прайс-листам автодилера в сумме не более 10% от суммарной стоимости автомобиля, а также дополнительных услуг в сумме не более 15%/20%/25% от суммарной стоимости автомобиля при первоначальном взносе 0-15%/15-40%/40%-100% от суммарной стоимости автомобиля). 
Новые транспортные средства - транспортные средства не находившиеся в собственности физического лица и имеющие пробег не более 5 километров (за исключением транспортных средств, находящихся или находившихся в парке "пробных поездок"), а также транспортные средства, находящиеся или находившиеся в парке "пробных поездок" с пробегом не более 15 000 километров, год выпуска которых на момент выдачи кредита является текущим либо предыдущим (или иной год выпуска  по согласованию с Департаментом Розничных Рисков). 
Программа государтсвенного субсидирования - кредит предоставляется на покупку нового транспортных средств 2015, 2016 года выпуска, стоимостью не более 1 150 000 рублей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Российской Федерации.
При приобретении подержанного автомобиля возраст автомобиля (с даты выпуска) на момент окончания срока кредита не должен превышать 10 лет для автомобилей иностранных и отечественных марок.
При приобретении подержанного автомобиля иностранных и отечественных марок в рамках программы кредитования "АвтоФреш" возраст автомобиля (с даты выпуска) на дату выдачи кредита не должен превышать 5 лет ( 6 лет для автомобилей марки Chery). 
При приобретении подержанного автомобиля иностранных и отечественных марок в рамках программы кредитования "Авто 2000"  возраст автомобиля (с даты выпуска) на момент окончания срока кредита не должен превышать 15 полных лет для автомобилей иностранного производства.  
Коммерческие транспортные средства  - транспортные средства иностранных (включая</t>
    </r>
    <r>
      <rPr>
        <u/>
        <sz val="10"/>
        <rFont val="Microsoft Sans Serif"/>
        <family val="2"/>
        <charset val="204"/>
      </rPr>
      <t xml:space="preserve"> новые</t>
    </r>
    <r>
      <rPr>
        <sz val="10"/>
        <rFont val="Microsoft Sans Serif"/>
        <family val="2"/>
        <charset val="204"/>
      </rPr>
      <t xml:space="preserve"> АВТОБУСЫ иностранных марок ) и отечественных марок,  категории В, С,D, с максимальной разрешенной массой до 8,7 тонн.</t>
    </r>
  </si>
  <si>
    <t>Физические лица, в т.ч. с местом работы "Индивидуальный предприниматель"</t>
  </si>
  <si>
    <t>Страхование автомобиля по рискам "Хищение" и "Ущерб". 
Первоначально оформляется не менее чем на 12 месяцев (дата начала действия полиса должна быть не позднее даты заключения кредитного договора), с последующим перезаключением в течение срока действия кредитного договора. Страховая премия по договорам страхования, заключенным сроком до 60 месяцев может быть включена в сумму кредита по желанию клиента (при покупке подержанных автомобилей, страховая премия может быть включена в сумму кредита только при первоначальном взносе больше 10%).</t>
  </si>
  <si>
    <t>Заполняет заявку в ПО FIS Platform, прикладывает к заявке:
- сканированную копию Анкеты Заемщика/ Поручителя с подписью;
- сканированную копию разворота 2 и 3 страницы Паспорта + адрес регистрации Заемщика/ Поручителя;
- сканированную копию второго документа Заемщика/ Поручителя (при наличии);
- скарированную копию справки 2-НДФЛ/ справки по форме банка, и иные документы (при наличии);
- сканированный пакет документов по ТС (согласно требованиям).
Отправляет заявку в DESS.</t>
  </si>
  <si>
    <r>
      <t xml:space="preserve">Ключевая ставка Банка России: </t>
    </r>
    <r>
      <rPr>
        <b/>
        <sz val="11"/>
        <color rgb="FF0000FF"/>
        <rFont val="Calibri"/>
        <family val="2"/>
        <charset val="204"/>
        <scheme val="minor"/>
      </rPr>
      <t>9,25%</t>
    </r>
    <r>
      <rPr>
        <sz val="11"/>
        <rFont val="Calibri"/>
        <family val="2"/>
        <scheme val="minor"/>
      </rPr>
      <t xml:space="preserve"> на 02.05.2017</t>
    </r>
  </si>
</sst>
</file>

<file path=xl/styles.xml><?xml version="1.0" encoding="utf-8"?>
<styleSheet xmlns="http://schemas.openxmlformats.org/spreadsheetml/2006/main" xmlns:mc="http://schemas.openxmlformats.org/markup-compatibility/2006" xmlns:x14ac="http://schemas.microsoft.com/office/spreadsheetml/2009/9/ac" mc:Ignorable="x14ac">
  <fonts count="92">
    <font>
      <sz val="11"/>
      <color theme="1"/>
      <name val="Calibri"/>
      <family val="2"/>
      <scheme val="minor"/>
    </font>
    <font>
      <sz val="11"/>
      <color theme="1"/>
      <name val="Calibri"/>
      <family val="2"/>
      <charset val="204"/>
      <scheme val="minor"/>
    </font>
    <font>
      <sz val="11"/>
      <color theme="1"/>
      <name val="Calibri"/>
      <family val="2"/>
      <scheme val="minor"/>
    </font>
    <font>
      <sz val="10"/>
      <name val="Arial"/>
      <family val="2"/>
      <charset val="204"/>
    </font>
    <font>
      <sz val="9"/>
      <name val="Microsoft Sans Serif"/>
      <family val="2"/>
      <charset val="204"/>
    </font>
    <font>
      <sz val="10"/>
      <name val="Microsoft Sans Serif"/>
      <family val="2"/>
      <charset val="204"/>
    </font>
    <font>
      <sz val="10"/>
      <name val="Arial Cyr"/>
      <family val="2"/>
      <charset val="204"/>
    </font>
    <font>
      <b/>
      <sz val="10"/>
      <name val="Arial"/>
      <family val="2"/>
      <charset val="204"/>
    </font>
    <font>
      <b/>
      <sz val="12"/>
      <name val="Arial"/>
      <family val="2"/>
      <charset val="204"/>
    </font>
    <font>
      <b/>
      <sz val="10"/>
      <name val="Microsoft Sans Serif"/>
      <family val="2"/>
      <charset val="204"/>
    </font>
    <font>
      <sz val="10"/>
      <color theme="1"/>
      <name val="Microsoft Sans Serif"/>
      <family val="2"/>
      <charset val="204"/>
    </font>
    <font>
      <sz val="10"/>
      <color indexed="8"/>
      <name val="Microsoft Sans Serif"/>
      <family val="2"/>
      <charset val="204"/>
    </font>
    <font>
      <u/>
      <sz val="10"/>
      <name val="Microsoft Sans Serif"/>
      <family val="2"/>
      <charset val="204"/>
    </font>
    <font>
      <sz val="10"/>
      <name val="PragmaticaCTT"/>
      <charset val="204"/>
    </font>
    <font>
      <b/>
      <sz val="10"/>
      <color theme="1"/>
      <name val="Microsoft Sans Serif"/>
      <family val="2"/>
      <charset val="204"/>
    </font>
    <font>
      <b/>
      <sz val="9"/>
      <name val="Microsoft Sans Serif"/>
      <family val="2"/>
      <charset val="204"/>
    </font>
    <font>
      <b/>
      <sz val="10"/>
      <name val="PragmaticaCTT"/>
      <charset val="204"/>
    </font>
    <font>
      <u/>
      <sz val="10"/>
      <name val="PragmaticaCTT"/>
      <charset val="204"/>
    </font>
    <font>
      <b/>
      <sz val="11"/>
      <color theme="1"/>
      <name val="Calibri"/>
      <family val="2"/>
      <charset val="204"/>
      <scheme val="minor"/>
    </font>
    <font>
      <sz val="14"/>
      <name val="Microsoft Sans Serif"/>
      <family val="2"/>
      <charset val="204"/>
    </font>
    <font>
      <sz val="9"/>
      <color theme="1"/>
      <name val="Times New Roman"/>
      <family val="1"/>
      <charset val="204"/>
    </font>
    <font>
      <sz val="9"/>
      <color theme="1"/>
      <name val="Calibri"/>
      <family val="2"/>
      <charset val="204"/>
      <scheme val="minor"/>
    </font>
    <font>
      <b/>
      <i/>
      <u/>
      <sz val="9"/>
      <color theme="1"/>
      <name val="Calibri"/>
      <family val="2"/>
      <charset val="204"/>
      <scheme val="minor"/>
    </font>
    <font>
      <b/>
      <i/>
      <u/>
      <sz val="11"/>
      <name val="Calibri"/>
      <family val="2"/>
      <charset val="204"/>
      <scheme val="minor"/>
    </font>
    <font>
      <b/>
      <sz val="10"/>
      <color theme="1"/>
      <name val="Calibri"/>
      <family val="2"/>
      <charset val="204"/>
      <scheme val="minor"/>
    </font>
    <font>
      <sz val="10"/>
      <color theme="1"/>
      <name val="Calibri"/>
      <family val="2"/>
      <charset val="204"/>
      <scheme val="minor"/>
    </font>
    <font>
      <sz val="10"/>
      <name val="Calibri"/>
      <family val="2"/>
      <charset val="204"/>
      <scheme val="minor"/>
    </font>
    <font>
      <b/>
      <i/>
      <sz val="10"/>
      <color theme="1"/>
      <name val="Calibri"/>
      <family val="2"/>
      <charset val="204"/>
      <scheme val="minor"/>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u/>
      <sz val="13"/>
      <color theme="1"/>
      <name val="Calibri"/>
      <family val="2"/>
      <charset val="204"/>
      <scheme val="minor"/>
    </font>
    <font>
      <b/>
      <sz val="12"/>
      <color theme="1"/>
      <name val="Calibri"/>
      <family val="2"/>
      <charset val="204"/>
      <scheme val="minor"/>
    </font>
    <font>
      <b/>
      <sz val="10"/>
      <color rgb="FFC00000"/>
      <name val="Calibri"/>
      <family val="2"/>
      <charset val="204"/>
      <scheme val="minor"/>
    </font>
    <font>
      <b/>
      <i/>
      <sz val="10"/>
      <color rgb="FFC00000"/>
      <name val="Calibri"/>
      <family val="2"/>
      <charset val="204"/>
      <scheme val="minor"/>
    </font>
    <font>
      <b/>
      <sz val="11"/>
      <color rgb="FFC00000"/>
      <name val="Calibri"/>
      <family val="2"/>
      <charset val="204"/>
      <scheme val="minor"/>
    </font>
    <font>
      <b/>
      <sz val="16"/>
      <color theme="1"/>
      <name val="Microsoft Sans Serif"/>
      <family val="2"/>
      <charset val="204"/>
    </font>
    <font>
      <u/>
      <sz val="10"/>
      <color indexed="12"/>
      <name val="PragmaticaCTT"/>
      <charset val="204"/>
    </font>
    <font>
      <u/>
      <sz val="11"/>
      <color theme="10"/>
      <name val="Calibri"/>
      <family val="2"/>
      <charset val="204"/>
    </font>
    <font>
      <sz val="10"/>
      <color theme="1"/>
      <name val="Wingdings"/>
      <charset val="2"/>
    </font>
    <font>
      <sz val="7"/>
      <color indexed="8"/>
      <name val="Times New Roman"/>
      <family val="1"/>
      <charset val="204"/>
    </font>
    <font>
      <sz val="10"/>
      <name val="Wingdings"/>
      <charset val="2"/>
    </font>
    <font>
      <sz val="7"/>
      <name val="Times New Roman"/>
      <family val="1"/>
      <charset val="204"/>
    </font>
    <font>
      <sz val="10"/>
      <color indexed="8"/>
      <name val="Times New Roman"/>
      <family val="1"/>
      <charset val="204"/>
    </font>
    <font>
      <i/>
      <sz val="8"/>
      <color indexed="8"/>
      <name val="Microsoft Sans Serif"/>
      <family val="2"/>
      <charset val="204"/>
    </font>
    <font>
      <i/>
      <sz val="8"/>
      <color theme="1"/>
      <name val="Microsoft Sans Serif"/>
      <family val="2"/>
      <charset val="204"/>
    </font>
    <font>
      <i/>
      <sz val="9"/>
      <color indexed="8"/>
      <name val="Microsoft Sans Serif"/>
      <family val="2"/>
      <charset val="204"/>
    </font>
    <font>
      <b/>
      <u/>
      <sz val="10"/>
      <color theme="1"/>
      <name val="Microsoft Sans Serif"/>
      <family val="2"/>
      <charset val="204"/>
    </font>
    <font>
      <b/>
      <sz val="8"/>
      <color theme="1"/>
      <name val="Microsoft Sans Serif"/>
      <family val="2"/>
      <charset val="204"/>
    </font>
    <font>
      <sz val="9"/>
      <color theme="1"/>
      <name val="Microsoft Sans Serif"/>
      <family val="2"/>
      <charset val="204"/>
    </font>
    <font>
      <b/>
      <sz val="36"/>
      <color rgb="FFFF0000"/>
      <name val="Arial"/>
      <family val="2"/>
      <charset val="204"/>
    </font>
    <font>
      <b/>
      <sz val="10"/>
      <color rgb="FFC00000"/>
      <name val="Microsoft Sans Serif"/>
      <family val="2"/>
      <charset val="204"/>
    </font>
    <font>
      <b/>
      <sz val="10"/>
      <color rgb="FFC00000"/>
      <name val="PragmaticaCTT"/>
      <charset val="204"/>
    </font>
    <font>
      <strike/>
      <sz val="10"/>
      <color rgb="FFC00000"/>
      <name val="Microsoft Sans Serif"/>
      <family val="2"/>
      <charset val="204"/>
    </font>
    <font>
      <u/>
      <sz val="10"/>
      <color theme="1"/>
      <name val="Microsoft Sans Serif"/>
      <family val="2"/>
      <charset val="204"/>
    </font>
    <font>
      <b/>
      <sz val="16"/>
      <name val="Arial"/>
      <family val="2"/>
      <charset val="204"/>
    </font>
    <font>
      <b/>
      <u/>
      <sz val="11"/>
      <color theme="1"/>
      <name val="Calibri"/>
      <family val="2"/>
      <charset val="204"/>
      <scheme val="minor"/>
    </font>
    <font>
      <b/>
      <sz val="14"/>
      <color theme="1"/>
      <name val="Calibri"/>
      <family val="2"/>
      <charset val="204"/>
      <scheme val="minor"/>
    </font>
    <font>
      <b/>
      <sz val="20"/>
      <color theme="1"/>
      <name val="Calibri"/>
      <family val="2"/>
      <charset val="204"/>
      <scheme val="minor"/>
    </font>
    <font>
      <sz val="12"/>
      <color theme="1"/>
      <name val="Calibri"/>
      <family val="2"/>
      <scheme val="minor"/>
    </font>
    <font>
      <u/>
      <sz val="12"/>
      <color indexed="12"/>
      <name val="PragmaticaCTT"/>
      <charset val="204"/>
    </font>
    <font>
      <b/>
      <sz val="26"/>
      <color theme="1"/>
      <name val="Calibri"/>
      <family val="2"/>
      <charset val="204"/>
      <scheme val="minor"/>
    </font>
    <font>
      <b/>
      <sz val="36"/>
      <color theme="1"/>
      <name val="Calibri"/>
      <family val="2"/>
      <charset val="204"/>
      <scheme val="minor"/>
    </font>
    <font>
      <b/>
      <sz val="14"/>
      <name val="Microsoft Sans Serif"/>
      <family val="2"/>
      <charset val="204"/>
    </font>
    <font>
      <sz val="14"/>
      <color theme="1"/>
      <name val="Calibri"/>
      <family val="2"/>
      <charset val="204"/>
      <scheme val="minor"/>
    </font>
    <font>
      <b/>
      <u/>
      <sz val="14"/>
      <color theme="1"/>
      <name val="Calibri"/>
      <family val="2"/>
      <charset val="204"/>
      <scheme val="minor"/>
    </font>
    <font>
      <b/>
      <u/>
      <sz val="14"/>
      <color theme="1"/>
      <name val="Microsoft Sans Serif"/>
      <family val="2"/>
      <charset val="204"/>
    </font>
    <font>
      <sz val="12"/>
      <color theme="1"/>
      <name val="Calibri"/>
      <family val="2"/>
      <charset val="204"/>
      <scheme val="minor"/>
    </font>
    <font>
      <u/>
      <sz val="12"/>
      <color indexed="12"/>
      <name val="Calibri"/>
      <family val="2"/>
      <charset val="204"/>
      <scheme val="minor"/>
    </font>
    <font>
      <b/>
      <u/>
      <sz val="12"/>
      <color theme="1"/>
      <name val="Calibri"/>
      <family val="2"/>
      <charset val="204"/>
      <scheme val="minor"/>
    </font>
    <font>
      <sz val="10"/>
      <color rgb="FF0000FF"/>
      <name val="Microsoft Sans Serif"/>
      <family val="2"/>
      <charset val="204"/>
    </font>
    <font>
      <b/>
      <u/>
      <sz val="10"/>
      <name val="Microsoft Sans Serif"/>
      <family val="2"/>
      <charset val="204"/>
    </font>
    <font>
      <sz val="8"/>
      <name val="Microsoft Sans Serif"/>
      <family val="2"/>
      <charset val="204"/>
    </font>
    <font>
      <b/>
      <u/>
      <sz val="10"/>
      <color rgb="FFC00000"/>
      <name val="Microsoft Sans Serif"/>
      <family val="2"/>
      <charset val="204"/>
    </font>
    <font>
      <sz val="11"/>
      <name val="Calibri"/>
      <family val="2"/>
      <scheme val="minor"/>
    </font>
    <font>
      <b/>
      <sz val="11"/>
      <color rgb="FF0000FF"/>
      <name val="Calibri"/>
      <family val="2"/>
      <charset val="204"/>
      <scheme val="minor"/>
    </font>
  </fonts>
  <fills count="3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s>
  <cellStyleXfs count="1048">
    <xf numFmtId="0" fontId="0" fillId="0" borderId="0"/>
    <xf numFmtId="9" fontId="2" fillId="0" borderId="0" applyFont="0" applyFill="0" applyBorder="0" applyAlignment="0" applyProtection="0"/>
    <xf numFmtId="0" fontId="6" fillId="0" borderId="0"/>
    <xf numFmtId="0" fontId="1" fillId="0" borderId="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0" fillId="12" borderId="21"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1" fillId="25" borderId="22"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2" fillId="25" borderId="21" applyNumberFormat="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25"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6" fillId="0" borderId="26" applyNumberFormat="0" applyFill="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7" fillId="26" borderId="27"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0" fontId="40" fillId="28" borderId="28" applyNumberFormat="0" applyFont="0" applyAlignment="0" applyProtection="0"/>
    <xf numFmtId="9" fontId="1" fillId="0" borderId="0" applyFont="0" applyFill="0" applyBorder="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13" fillId="0" borderId="0"/>
    <xf numFmtId="0" fontId="53" fillId="0" borderId="0" applyNumberFormat="0" applyFill="0" applyBorder="0" applyAlignment="0" applyProtection="0">
      <alignment vertical="top"/>
      <protection locked="0"/>
    </xf>
  </cellStyleXfs>
  <cellXfs count="393">
    <xf numFmtId="0" fontId="0" fillId="0" borderId="0" xfId="0"/>
    <xf numFmtId="0" fontId="3" fillId="0" borderId="0" xfId="0" applyFont="1"/>
    <xf numFmtId="0" fontId="7" fillId="0" borderId="0" xfId="2" applyFont="1" applyFill="1" applyBorder="1" applyAlignment="1">
      <alignment horizontal="center" vertical="center"/>
    </xf>
    <xf numFmtId="0" fontId="7" fillId="0" borderId="0" xfId="2" applyFont="1" applyFill="1" applyBorder="1" applyAlignment="1">
      <alignment horizontal="right" vertical="center"/>
    </xf>
    <xf numFmtId="0" fontId="8" fillId="0" borderId="0" xfId="2" applyFont="1" applyFill="1" applyBorder="1" applyAlignment="1">
      <alignment horizontal="left" vertical="center"/>
    </xf>
    <xf numFmtId="0" fontId="5" fillId="0" borderId="0" xfId="0" applyFont="1"/>
    <xf numFmtId="0" fontId="5" fillId="0" borderId="0" xfId="0" applyFont="1" applyBorder="1" applyAlignment="1"/>
    <xf numFmtId="0" fontId="5" fillId="0" borderId="3" xfId="0" applyFont="1" applyFill="1" applyBorder="1"/>
    <xf numFmtId="0" fontId="9" fillId="0" borderId="3"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19" fillId="0" borderId="17" xfId="0" applyFont="1" applyBorder="1" applyAlignment="1">
      <alignment vertical="top" wrapText="1"/>
    </xf>
    <xf numFmtId="0" fontId="19" fillId="0" borderId="18" xfId="0" applyFont="1" applyBorder="1" applyAlignment="1">
      <alignment wrapText="1"/>
    </xf>
    <xf numFmtId="0" fontId="19" fillId="0" borderId="18" xfId="0" applyFont="1" applyBorder="1" applyAlignment="1">
      <alignment horizontal="center" wrapText="1"/>
    </xf>
    <xf numFmtId="0" fontId="19" fillId="0" borderId="19" xfId="0" applyFont="1" applyBorder="1" applyAlignment="1">
      <alignment vertical="top" wrapText="1"/>
    </xf>
    <xf numFmtId="0" fontId="19" fillId="0" borderId="20" xfId="0" applyFont="1" applyBorder="1" applyAlignment="1">
      <alignment wrapText="1"/>
    </xf>
    <xf numFmtId="0" fontId="19" fillId="0" borderId="20" xfId="0" applyFont="1" applyBorder="1" applyAlignment="1">
      <alignment horizontal="center" wrapText="1"/>
    </xf>
    <xf numFmtId="0" fontId="19" fillId="0" borderId="20" xfId="0" applyFont="1" applyBorder="1" applyAlignment="1">
      <alignment vertical="top" wrapText="1"/>
    </xf>
    <xf numFmtId="0" fontId="19" fillId="0" borderId="20" xfId="0" applyFont="1" applyBorder="1" applyAlignment="1">
      <alignment horizontal="center" vertical="top" wrapText="1"/>
    </xf>
    <xf numFmtId="0" fontId="1" fillId="0" borderId="0" xfId="3" applyFont="1" applyFill="1" applyBorder="1" applyAlignment="1">
      <alignment horizontal="center" vertical="top"/>
    </xf>
    <xf numFmtId="0" fontId="20" fillId="0" borderId="0" xfId="3" applyFont="1" applyFill="1" applyAlignment="1">
      <alignment horizontal="right"/>
    </xf>
    <xf numFmtId="0" fontId="1" fillId="0" borderId="0" xfId="3" applyFont="1" applyFill="1" applyBorder="1"/>
    <xf numFmtId="0" fontId="21" fillId="0" borderId="0" xfId="3" applyFont="1" applyFill="1" applyBorder="1" applyAlignment="1">
      <alignment horizontal="center" vertical="top"/>
    </xf>
    <xf numFmtId="0" fontId="22" fillId="0" borderId="0" xfId="3" applyFont="1" applyFill="1" applyAlignment="1">
      <alignment horizontal="right"/>
    </xf>
    <xf numFmtId="0" fontId="21" fillId="0" borderId="0" xfId="3" applyFont="1" applyFill="1" applyBorder="1"/>
    <xf numFmtId="0" fontId="23" fillId="0" borderId="0" xfId="3" applyFont="1" applyFill="1" applyAlignment="1">
      <alignment horizontal="right"/>
    </xf>
    <xf numFmtId="0" fontId="18" fillId="0" borderId="0" xfId="3" applyFont="1" applyFill="1" applyBorder="1" applyAlignment="1">
      <alignment vertical="center" wrapText="1"/>
    </xf>
    <xf numFmtId="0" fontId="18" fillId="5" borderId="3" xfId="3" applyFont="1" applyFill="1" applyBorder="1" applyAlignment="1">
      <alignment horizontal="center" vertical="center"/>
    </xf>
    <xf numFmtId="0" fontId="18" fillId="5" borderId="3" xfId="3" applyFont="1" applyFill="1" applyBorder="1" applyAlignment="1">
      <alignment horizontal="center" vertical="center" wrapText="1"/>
    </xf>
    <xf numFmtId="0" fontId="24" fillId="6" borderId="3" xfId="3" applyFont="1" applyFill="1" applyBorder="1" applyAlignment="1">
      <alignment horizontal="center" vertical="top"/>
    </xf>
    <xf numFmtId="0" fontId="24" fillId="6" borderId="3" xfId="3" applyFont="1" applyFill="1" applyBorder="1" applyAlignment="1">
      <alignment horizontal="justify" vertical="center" wrapText="1"/>
    </xf>
    <xf numFmtId="0" fontId="24" fillId="0" borderId="3" xfId="3" applyFont="1" applyFill="1" applyBorder="1" applyAlignment="1">
      <alignment horizontal="right" vertical="top"/>
    </xf>
    <xf numFmtId="0" fontId="25" fillId="0" borderId="3" xfId="3" applyFont="1" applyFill="1" applyBorder="1" applyAlignment="1">
      <alignment horizontal="justify" vertical="center" wrapText="1"/>
    </xf>
    <xf numFmtId="0" fontId="26" fillId="0" borderId="3" xfId="3" applyFont="1" applyFill="1" applyBorder="1" applyAlignment="1">
      <alignment horizontal="justify" vertical="center" wrapText="1"/>
    </xf>
    <xf numFmtId="14" fontId="24" fillId="0" borderId="3" xfId="3" applyNumberFormat="1" applyFont="1" applyFill="1" applyBorder="1" applyAlignment="1">
      <alignment horizontal="right" vertical="top"/>
    </xf>
    <xf numFmtId="0" fontId="25" fillId="0" borderId="3" xfId="3" applyFont="1" applyFill="1" applyBorder="1" applyAlignment="1">
      <alignment horizontal="justify" vertical="top" wrapText="1"/>
    </xf>
    <xf numFmtId="0" fontId="27" fillId="0" borderId="3" xfId="3" applyFont="1" applyFill="1" applyBorder="1" applyAlignment="1">
      <alignment horizontal="justify" vertical="center" wrapText="1"/>
    </xf>
    <xf numFmtId="0" fontId="24" fillId="5" borderId="3" xfId="3" applyFont="1" applyFill="1" applyBorder="1" applyAlignment="1">
      <alignment horizontal="center" vertical="center"/>
    </xf>
    <xf numFmtId="0" fontId="24" fillId="5" borderId="3" xfId="3" applyFont="1" applyFill="1" applyBorder="1" applyAlignment="1">
      <alignment horizontal="center" vertical="center" wrapText="1"/>
    </xf>
    <xf numFmtId="0" fontId="24" fillId="0" borderId="3" xfId="3" applyFont="1" applyFill="1" applyBorder="1" applyAlignment="1">
      <alignment horizontal="right" vertical="center"/>
    </xf>
    <xf numFmtId="0" fontId="25" fillId="0" borderId="3" xfId="3" applyFont="1" applyFill="1" applyBorder="1" applyAlignment="1">
      <alignment horizontal="justify" vertical="center"/>
    </xf>
    <xf numFmtId="0" fontId="1" fillId="0" borderId="0" xfId="3" applyAlignment="1">
      <alignment horizontal="right" vertical="top"/>
    </xf>
    <xf numFmtId="0" fontId="1" fillId="0" borderId="0" xfId="3" applyFill="1"/>
    <xf numFmtId="0" fontId="1" fillId="0" borderId="0" xfId="3"/>
    <xf numFmtId="0" fontId="21" fillId="0" borderId="0" xfId="3" applyFont="1" applyAlignment="1">
      <alignment horizontal="right" vertical="top"/>
    </xf>
    <xf numFmtId="0" fontId="21" fillId="0" borderId="0" xfId="3" applyFont="1" applyFill="1"/>
    <xf numFmtId="0" fontId="21" fillId="0" borderId="0" xfId="3" applyFont="1"/>
    <xf numFmtId="0" fontId="24" fillId="6" borderId="3" xfId="3" applyFont="1" applyFill="1" applyBorder="1" applyAlignment="1">
      <alignment horizontal="center" vertical="center" wrapText="1"/>
    </xf>
    <xf numFmtId="0" fontId="24" fillId="6" borderId="3" xfId="3" applyFont="1" applyFill="1" applyBorder="1" applyAlignment="1">
      <alignment horizontal="center" vertical="center"/>
    </xf>
    <xf numFmtId="0" fontId="48" fillId="0" borderId="0" xfId="3" applyFont="1" applyFill="1"/>
    <xf numFmtId="0" fontId="24" fillId="0" borderId="3" xfId="3" applyFont="1" applyBorder="1" applyAlignment="1">
      <alignment horizontal="right" vertical="top"/>
    </xf>
    <xf numFmtId="0" fontId="25" fillId="0" borderId="3" xfId="3" applyFont="1" applyBorder="1" applyAlignment="1">
      <alignment horizontal="left" vertical="top" wrapText="1"/>
    </xf>
    <xf numFmtId="0" fontId="25" fillId="0" borderId="3" xfId="3" applyFont="1" applyFill="1" applyBorder="1" applyAlignment="1">
      <alignment horizontal="left" vertical="top" wrapText="1"/>
    </xf>
    <xf numFmtId="0" fontId="26" fillId="0" borderId="3" xfId="3" applyFont="1" applyFill="1" applyBorder="1" applyAlignment="1">
      <alignment horizontal="left" vertical="top" wrapText="1"/>
    </xf>
    <xf numFmtId="0" fontId="50" fillId="0" borderId="0" xfId="3" applyFont="1" applyFill="1" applyAlignment="1">
      <alignment vertical="center"/>
    </xf>
    <xf numFmtId="49" fontId="24" fillId="0" borderId="3" xfId="3" applyNumberFormat="1" applyFont="1" applyFill="1" applyBorder="1" applyAlignment="1">
      <alignment horizontal="right" vertical="top"/>
    </xf>
    <xf numFmtId="0" fontId="51" fillId="0" borderId="0" xfId="3" applyFont="1" applyAlignment="1">
      <alignment vertical="top"/>
    </xf>
    <xf numFmtId="0" fontId="3" fillId="0" borderId="0" xfId="0" applyFont="1" applyAlignment="1"/>
    <xf numFmtId="0" fontId="13" fillId="0" borderId="0" xfId="1046"/>
    <xf numFmtId="0" fontId="14" fillId="0" borderId="0" xfId="1046" applyFont="1" applyAlignment="1">
      <alignment horizontal="justify"/>
    </xf>
    <xf numFmtId="0" fontId="10" fillId="0" borderId="20" xfId="1046" applyFont="1" applyBorder="1" applyAlignment="1">
      <alignment horizontal="justify" vertical="top" wrapText="1"/>
    </xf>
    <xf numFmtId="0" fontId="14" fillId="0" borderId="19" xfId="1046" applyFont="1" applyBorder="1" applyAlignment="1">
      <alignment vertical="top" wrapText="1"/>
    </xf>
    <xf numFmtId="0" fontId="13" fillId="0" borderId="0" xfId="1046" applyBorder="1"/>
    <xf numFmtId="0" fontId="54" fillId="0" borderId="0" xfId="1047" applyFont="1" applyBorder="1" applyAlignment="1" applyProtection="1">
      <alignment horizontal="left" vertical="top" wrapText="1" indent="2"/>
    </xf>
    <xf numFmtId="0" fontId="63" fillId="0" borderId="0" xfId="1046" applyFont="1" applyBorder="1" applyAlignment="1">
      <alignment vertical="top" wrapText="1"/>
    </xf>
    <xf numFmtId="0" fontId="64" fillId="0" borderId="0" xfId="1046" applyFont="1"/>
    <xf numFmtId="0" fontId="10" fillId="0" borderId="20" xfId="1046" applyFont="1" applyFill="1" applyBorder="1" applyAlignment="1">
      <alignment horizontal="justify" vertical="top" wrapText="1"/>
    </xf>
    <xf numFmtId="0" fontId="68" fillId="0" borderId="0" xfId="1046" applyFont="1"/>
    <xf numFmtId="0" fontId="68" fillId="29" borderId="0" xfId="1046" applyFont="1" applyFill="1" applyAlignment="1">
      <alignment horizontal="left" vertical="center" wrapText="1"/>
    </xf>
    <xf numFmtId="0" fontId="67" fillId="0" borderId="0" xfId="1046" applyFont="1"/>
    <xf numFmtId="0" fontId="10" fillId="0" borderId="31" xfId="1046" applyFont="1" applyFill="1" applyBorder="1" applyAlignment="1">
      <alignment horizontal="justify" vertical="top" wrapText="1"/>
    </xf>
    <xf numFmtId="0" fontId="10" fillId="0" borderId="33" xfId="1046" applyFont="1" applyFill="1" applyBorder="1" applyAlignment="1">
      <alignment horizontal="justify" vertical="top" wrapText="1"/>
    </xf>
    <xf numFmtId="0" fontId="53" fillId="0" borderId="33" xfId="1047" applyFill="1" applyBorder="1" applyAlignment="1" applyProtection="1">
      <alignment horizontal="justify" vertical="top" wrapText="1"/>
    </xf>
    <xf numFmtId="0" fontId="55" fillId="0" borderId="30" xfId="1046" applyFont="1" applyFill="1" applyBorder="1" applyAlignment="1">
      <alignment horizontal="justify" vertical="top" wrapText="1"/>
    </xf>
    <xf numFmtId="0" fontId="55" fillId="0" borderId="33" xfId="1046" applyFont="1" applyFill="1" applyBorder="1" applyAlignment="1">
      <alignment horizontal="justify" vertical="top" wrapText="1"/>
    </xf>
    <xf numFmtId="0" fontId="55" fillId="0" borderId="20" xfId="1046" applyFont="1" applyFill="1" applyBorder="1" applyAlignment="1">
      <alignment horizontal="justify" vertical="top" wrapText="1"/>
    </xf>
    <xf numFmtId="0" fontId="5" fillId="0" borderId="33" xfId="1046" applyFont="1" applyFill="1" applyBorder="1" applyAlignment="1">
      <alignment vertical="top" wrapText="1"/>
    </xf>
    <xf numFmtId="0" fontId="10" fillId="0" borderId="33" xfId="1046" applyFont="1" applyFill="1" applyBorder="1" applyAlignment="1">
      <alignment vertical="top" wrapText="1"/>
    </xf>
    <xf numFmtId="0" fontId="61" fillId="0" borderId="33" xfId="1046" applyFont="1" applyFill="1" applyBorder="1" applyAlignment="1">
      <alignment vertical="top" wrapText="1"/>
    </xf>
    <xf numFmtId="0" fontId="61" fillId="0" borderId="20" xfId="1046" applyFont="1" applyFill="1" applyBorder="1" applyAlignment="1">
      <alignment vertical="top" wrapText="1"/>
    </xf>
    <xf numFmtId="0" fontId="63" fillId="0" borderId="31" xfId="1046" applyFont="1" applyFill="1" applyBorder="1" applyAlignment="1">
      <alignment vertical="top" wrapText="1"/>
    </xf>
    <xf numFmtId="0" fontId="65" fillId="0" borderId="33" xfId="1046" applyFont="1" applyFill="1" applyBorder="1" applyAlignment="1">
      <alignment horizontal="justify" vertical="top" wrapText="1"/>
    </xf>
    <xf numFmtId="0" fontId="63" fillId="0" borderId="33" xfId="1046" applyFont="1" applyFill="1" applyBorder="1" applyAlignment="1">
      <alignment vertical="top" wrapText="1"/>
    </xf>
    <xf numFmtId="0" fontId="55" fillId="0" borderId="9" xfId="1046" applyFont="1" applyFill="1" applyBorder="1" applyAlignment="1">
      <alignment horizontal="justify" vertical="top" wrapText="1"/>
    </xf>
    <xf numFmtId="0" fontId="55" fillId="0" borderId="32" xfId="1046" applyFont="1" applyFill="1" applyBorder="1" applyAlignment="1">
      <alignment horizontal="justify" vertical="top" wrapText="1"/>
    </xf>
    <xf numFmtId="0" fontId="55" fillId="0" borderId="19" xfId="1046" applyFont="1" applyFill="1" applyBorder="1" applyAlignment="1">
      <alignment horizontal="justify" vertical="top" wrapText="1"/>
    </xf>
    <xf numFmtId="0" fontId="14" fillId="0" borderId="32" xfId="1046" applyFont="1" applyFill="1" applyBorder="1" applyAlignment="1">
      <alignment horizontal="justify" vertical="top" wrapText="1"/>
    </xf>
    <xf numFmtId="0" fontId="10" fillId="0" borderId="40" xfId="1046" applyFont="1" applyFill="1" applyBorder="1" applyAlignment="1">
      <alignment vertical="top" wrapText="1"/>
    </xf>
    <xf numFmtId="0" fontId="3" fillId="0" borderId="0" xfId="0" applyFont="1" applyFill="1" applyAlignment="1"/>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vertical="center"/>
    </xf>
    <xf numFmtId="0" fontId="66" fillId="0" borderId="0" xfId="0" applyFont="1" applyFill="1"/>
    <xf numFmtId="0" fontId="9" fillId="0" borderId="19" xfId="1046" applyFont="1" applyFill="1" applyBorder="1" applyAlignment="1">
      <alignment horizontal="justify" vertical="top" wrapText="1"/>
    </xf>
    <xf numFmtId="0" fontId="69" fillId="0" borderId="20" xfId="1046" applyFont="1" applyFill="1" applyBorder="1" applyAlignment="1">
      <alignment vertical="top" wrapText="1"/>
    </xf>
    <xf numFmtId="0" fontId="57" fillId="0" borderId="32" xfId="1046" applyFont="1" applyFill="1" applyBorder="1" applyAlignment="1">
      <alignment horizontal="justify" vertical="top" wrapText="1"/>
    </xf>
    <xf numFmtId="0" fontId="14" fillId="0" borderId="32" xfId="1046" applyFont="1" applyFill="1" applyBorder="1" applyAlignment="1">
      <alignment vertical="top" wrapText="1"/>
    </xf>
    <xf numFmtId="0" fontId="13" fillId="0" borderId="32" xfId="1046" applyFill="1" applyBorder="1" applyAlignment="1">
      <alignment vertical="top" wrapText="1"/>
    </xf>
    <xf numFmtId="0" fontId="5" fillId="0" borderId="33" xfId="1046" applyFont="1" applyFill="1" applyBorder="1" applyAlignment="1">
      <alignment horizontal="justify" vertical="top" wrapText="1"/>
    </xf>
    <xf numFmtId="0" fontId="5" fillId="0" borderId="20" xfId="1046" applyFont="1" applyFill="1" applyBorder="1" applyAlignment="1">
      <alignment horizontal="justify" vertical="top" wrapText="1"/>
    </xf>
    <xf numFmtId="0" fontId="14" fillId="0" borderId="41" xfId="1046" applyFont="1" applyFill="1" applyBorder="1" applyAlignment="1">
      <alignment horizontal="left" vertical="top" wrapText="1"/>
    </xf>
    <xf numFmtId="0" fontId="10" fillId="0" borderId="17" xfId="1046" applyFont="1" applyFill="1" applyBorder="1" applyAlignment="1">
      <alignment horizontal="justify" vertical="top" wrapText="1"/>
    </xf>
    <xf numFmtId="0" fontId="14" fillId="0" borderId="19" xfId="1046" applyFont="1" applyFill="1" applyBorder="1" applyAlignment="1">
      <alignment vertical="top" wrapText="1"/>
    </xf>
    <xf numFmtId="0" fontId="55" fillId="0" borderId="12" xfId="1046" applyFont="1" applyFill="1" applyBorder="1" applyAlignment="1">
      <alignment horizontal="justify" vertical="top" wrapText="1"/>
    </xf>
    <xf numFmtId="0" fontId="9" fillId="0" borderId="19" xfId="1046" applyFont="1" applyFill="1" applyBorder="1" applyAlignment="1">
      <alignment vertical="top" wrapText="1"/>
    </xf>
    <xf numFmtId="0" fontId="47" fillId="0" borderId="7" xfId="3" applyFont="1" applyFill="1" applyBorder="1" applyAlignment="1">
      <alignment horizontal="center" vertical="top" wrapText="1"/>
    </xf>
    <xf numFmtId="0" fontId="0" fillId="0" borderId="0" xfId="0"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5" fillId="0" borderId="0" xfId="0" applyFont="1"/>
    <xf numFmtId="0" fontId="48" fillId="0" borderId="0" xfId="0" applyFont="1" applyAlignment="1">
      <alignment vertical="center"/>
    </xf>
    <xf numFmtId="0" fontId="75" fillId="0" borderId="0" xfId="0" applyFont="1" applyAlignment="1">
      <alignment horizontal="left" vertical="center"/>
    </xf>
    <xf numFmtId="0" fontId="80" fillId="0" borderId="0" xfId="3" applyFont="1" applyFill="1" applyBorder="1"/>
    <xf numFmtId="0" fontId="83" fillId="0" borderId="0" xfId="0" applyFont="1" applyAlignment="1">
      <alignment horizontal="left" vertical="center"/>
    </xf>
    <xf numFmtId="0" fontId="5" fillId="6" borderId="3" xfId="0" applyFont="1" applyFill="1" applyBorder="1"/>
    <xf numFmtId="0" fontId="5" fillId="0" borderId="12" xfId="0" applyFont="1" applyFill="1" applyBorder="1" applyAlignment="1">
      <alignment horizontal="center" vertical="top" wrapText="1"/>
    </xf>
    <xf numFmtId="0" fontId="5" fillId="0" borderId="0" xfId="3" applyFont="1"/>
    <xf numFmtId="0" fontId="86" fillId="0" borderId="0" xfId="3" applyFont="1"/>
    <xf numFmtId="0" fontId="5" fillId="6" borderId="3" xfId="3" applyFont="1" applyFill="1" applyBorder="1"/>
    <xf numFmtId="0" fontId="5" fillId="0" borderId="3" xfId="3" applyFont="1" applyFill="1" applyBorder="1"/>
    <xf numFmtId="0" fontId="5" fillId="6" borderId="3" xfId="3" applyFont="1" applyFill="1" applyBorder="1" applyAlignment="1">
      <alignment horizontal="center" vertical="center" wrapText="1"/>
    </xf>
    <xf numFmtId="0" fontId="5" fillId="0" borderId="3" xfId="3" applyFont="1" applyFill="1" applyBorder="1" applyAlignment="1">
      <alignment horizontal="center" vertical="center" wrapText="1"/>
    </xf>
    <xf numFmtId="0" fontId="86" fillId="0" borderId="0" xfId="3" applyFont="1" applyBorder="1"/>
    <xf numFmtId="0" fontId="5" fillId="0" borderId="7" xfId="3" applyFont="1" applyFill="1" applyBorder="1" applyAlignment="1">
      <alignment horizontal="center" vertical="center" wrapText="1"/>
    </xf>
    <xf numFmtId="0" fontId="5" fillId="0" borderId="1" xfId="3" applyFont="1" applyBorder="1" applyAlignment="1">
      <alignment horizontal="left" vertical="top" wrapText="1"/>
    </xf>
    <xf numFmtId="0" fontId="88" fillId="4" borderId="3" xfId="3" applyFont="1" applyFill="1" applyBorder="1" applyAlignment="1">
      <alignment horizontal="center" vertical="center" wrapText="1"/>
    </xf>
    <xf numFmtId="10" fontId="5" fillId="0" borderId="3" xfId="973" applyNumberFormat="1" applyFont="1" applyFill="1" applyBorder="1" applyAlignment="1">
      <alignment vertical="center"/>
    </xf>
    <xf numFmtId="10" fontId="5" fillId="0" borderId="2" xfId="973" applyNumberFormat="1" applyFont="1" applyFill="1" applyBorder="1" applyAlignment="1">
      <alignment vertical="center"/>
    </xf>
    <xf numFmtId="10" fontId="5" fillId="0" borderId="3" xfId="3" applyNumberFormat="1" applyFont="1" applyFill="1" applyBorder="1" applyAlignment="1">
      <alignment vertical="center"/>
    </xf>
    <xf numFmtId="0" fontId="5" fillId="0" borderId="1" xfId="3" applyFont="1" applyBorder="1" applyAlignment="1">
      <alignment horizontal="center" vertical="center" wrapText="1"/>
    </xf>
    <xf numFmtId="0" fontId="5" fillId="0" borderId="1" xfId="3" applyFont="1" applyFill="1" applyBorder="1"/>
    <xf numFmtId="10" fontId="5" fillId="0" borderId="1" xfId="973" applyNumberFormat="1" applyFont="1" applyFill="1" applyBorder="1" applyAlignment="1">
      <alignment horizontal="center" vertical="center"/>
    </xf>
    <xf numFmtId="10" fontId="5" fillId="0" borderId="1" xfId="973" applyNumberFormat="1" applyFont="1" applyFill="1" applyBorder="1" applyAlignment="1">
      <alignment vertical="center"/>
    </xf>
    <xf numFmtId="10" fontId="5" fillId="0" borderId="1" xfId="3" applyNumberFormat="1" applyFont="1" applyFill="1" applyBorder="1" applyAlignment="1">
      <alignment horizontal="center" vertical="center"/>
    </xf>
    <xf numFmtId="10" fontId="5" fillId="0" borderId="1" xfId="3" applyNumberFormat="1" applyFont="1" applyFill="1" applyBorder="1" applyAlignment="1">
      <alignment vertical="center"/>
    </xf>
    <xf numFmtId="49" fontId="5" fillId="0" borderId="7" xfId="3" applyNumberFormat="1" applyFont="1" applyFill="1" applyBorder="1" applyAlignment="1">
      <alignment horizontal="center" vertical="center"/>
    </xf>
    <xf numFmtId="0" fontId="5" fillId="0" borderId="3" xfId="0" applyFont="1" applyFill="1" applyBorder="1" applyAlignment="1">
      <alignment horizontal="left" vertical="center"/>
    </xf>
    <xf numFmtId="0" fontId="3" fillId="0" borderId="0" xfId="0" applyFont="1" applyFill="1" applyBorder="1" applyAlignment="1">
      <alignment horizontal="left" vertical="center" wrapText="1"/>
    </xf>
    <xf numFmtId="0" fontId="5" fillId="0" borderId="6" xfId="0" applyFont="1" applyBorder="1"/>
    <xf numFmtId="0" fontId="1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0" borderId="3" xfId="3"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10" fillId="0" borderId="3" xfId="0" applyFont="1" applyFill="1" applyBorder="1" applyAlignment="1">
      <alignment horizontal="left" vertical="center"/>
    </xf>
    <xf numFmtId="0" fontId="5" fillId="0" borderId="3" xfId="0" applyFont="1" applyFill="1" applyBorder="1" applyAlignment="1">
      <alignment vertical="center"/>
    </xf>
    <xf numFmtId="0" fontId="5" fillId="2" borderId="3" xfId="3"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xf>
    <xf numFmtId="0" fontId="76" fillId="0" borderId="0" xfId="1047" applyFont="1" applyAlignment="1" applyProtection="1">
      <alignment horizontal="left" vertical="center" wrapText="1"/>
    </xf>
    <xf numFmtId="0" fontId="0" fillId="0" borderId="0" xfId="0" applyAlignment="1">
      <alignment horizontal="center" vertical="center" wrapText="1"/>
    </xf>
    <xf numFmtId="0" fontId="77" fillId="0" borderId="0" xfId="0" applyFont="1" applyAlignment="1">
      <alignment horizontal="center" vertical="center"/>
    </xf>
    <xf numFmtId="0" fontId="78" fillId="0" borderId="0" xfId="0" applyFont="1" applyAlignment="1">
      <alignment horizontal="center" vertical="center"/>
    </xf>
    <xf numFmtId="0" fontId="84" fillId="0" borderId="0" xfId="1047" applyFont="1" applyAlignment="1" applyProtection="1">
      <alignment horizontal="left" vertical="center" wrapText="1"/>
    </xf>
    <xf numFmtId="0" fontId="85" fillId="0" borderId="0" xfId="0" applyFont="1"/>
    <xf numFmtId="0" fontId="75" fillId="0" borderId="0" xfId="0" applyFont="1" applyAlignment="1">
      <alignment horizontal="left" wrapText="1"/>
    </xf>
    <xf numFmtId="0" fontId="75" fillId="0" borderId="0" xfId="0" applyFont="1" applyAlignment="1">
      <alignment horizontal="left" vertical="center" wrapText="1"/>
    </xf>
    <xf numFmtId="0" fontId="75" fillId="0" borderId="0" xfId="0" applyFont="1" applyAlignment="1">
      <alignment horizontal="left" vertical="center"/>
    </xf>
    <xf numFmtId="0" fontId="74" fillId="0" borderId="0" xfId="0" applyFont="1" applyAlignment="1">
      <alignment horizontal="center" vertical="center"/>
    </xf>
    <xf numFmtId="0" fontId="10" fillId="2" borderId="10"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71" fillId="0" borderId="0" xfId="2" applyFont="1" applyFill="1" applyBorder="1" applyAlignment="1">
      <alignment horizontal="center" vertical="center" wrapText="1"/>
    </xf>
    <xf numFmtId="0" fontId="3" fillId="0" borderId="13" xfId="0" applyFont="1" applyFill="1" applyBorder="1" applyAlignment="1">
      <alignment horizontal="left" vertical="center" wrapText="1"/>
    </xf>
    <xf numFmtId="0" fontId="9" fillId="0" borderId="10" xfId="2"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3" borderId="10"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10" fillId="2" borderId="13"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14" xfId="0" applyFont="1" applyFill="1" applyBorder="1" applyAlignment="1">
      <alignment horizontal="left" vertical="top" wrapText="1"/>
    </xf>
    <xf numFmtId="0" fontId="9" fillId="3" borderId="3"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5" fillId="0" borderId="3" xfId="0" applyFont="1" applyFill="1" applyBorder="1" applyAlignment="1">
      <alignment horizontal="left" vertical="center" wrapText="1"/>
    </xf>
    <xf numFmtId="0" fontId="9" fillId="3" borderId="9"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5" xfId="2" applyFont="1" applyFill="1" applyBorder="1" applyAlignment="1">
      <alignment horizontal="center" vertical="center" wrapText="1"/>
    </xf>
    <xf numFmtId="0" fontId="10" fillId="0" borderId="10"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9" fillId="0" borderId="9"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10" fillId="0" borderId="3" xfId="0" applyFont="1" applyFill="1" applyBorder="1" applyAlignment="1">
      <alignment horizontal="center" vertical="center" wrapText="1"/>
    </xf>
    <xf numFmtId="0" fontId="14" fillId="2" borderId="15"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0" borderId="3"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70" fillId="0" borderId="3" xfId="0" applyFont="1" applyFill="1" applyBorder="1" applyAlignment="1">
      <alignment horizontal="left" vertical="center" wrapText="1"/>
    </xf>
    <xf numFmtId="0" fontId="10" fillId="0" borderId="3" xfId="0" quotePrefix="1" applyFont="1" applyFill="1" applyBorder="1" applyAlignment="1">
      <alignment horizontal="left" vertical="center" wrapText="1"/>
    </xf>
    <xf numFmtId="0" fontId="10" fillId="2" borderId="10" xfId="0" applyFont="1" applyFill="1" applyBorder="1" applyAlignment="1">
      <alignment vertical="top" wrapText="1"/>
    </xf>
    <xf numFmtId="0" fontId="10" fillId="2" borderId="1" xfId="0" applyFont="1" applyFill="1" applyBorder="1" applyAlignment="1">
      <alignment vertical="top" wrapText="1"/>
    </xf>
    <xf numFmtId="0" fontId="10" fillId="2" borderId="2" xfId="0" applyFont="1" applyFill="1" applyBorder="1" applyAlignment="1">
      <alignment vertical="top" wrapText="1"/>
    </xf>
    <xf numFmtId="0" fontId="5" fillId="0" borderId="15" xfId="2"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2" xfId="2" applyFont="1" applyFill="1" applyBorder="1" applyAlignment="1">
      <alignment horizontal="left" vertical="center" wrapText="1"/>
    </xf>
    <xf numFmtId="0" fontId="5" fillId="0" borderId="3" xfId="0" applyFont="1" applyFill="1" applyBorder="1" applyAlignment="1">
      <alignment horizontal="left" vertical="top" wrapText="1"/>
    </xf>
    <xf numFmtId="0" fontId="5"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NumberFormat="1" applyFont="1" applyFill="1" applyBorder="1" applyAlignment="1">
      <alignment horizontal="left" vertical="top" wrapText="1"/>
    </xf>
    <xf numFmtId="0" fontId="10" fillId="0" borderId="9"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1" xfId="0" applyFont="1" applyFill="1" applyBorder="1" applyAlignment="1">
      <alignment horizontal="left" vertical="top" wrapText="1"/>
    </xf>
    <xf numFmtId="3" fontId="5" fillId="2" borderId="3" xfId="0" applyNumberFormat="1" applyFont="1" applyFill="1" applyBorder="1" applyAlignment="1">
      <alignment horizontal="center" vertical="center" wrapText="1"/>
    </xf>
    <xf numFmtId="10" fontId="5" fillId="2" borderId="3" xfId="0" applyNumberFormat="1"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9" fillId="4"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0" fontId="5" fillId="2" borderId="10" xfId="0" applyNumberFormat="1" applyFont="1" applyFill="1" applyBorder="1" applyAlignment="1">
      <alignment horizontal="center" vertical="center"/>
    </xf>
    <xf numFmtId="10" fontId="5" fillId="2" borderId="1" xfId="0" applyNumberFormat="1" applyFont="1" applyFill="1" applyBorder="1" applyAlignment="1">
      <alignment horizontal="center" vertical="center"/>
    </xf>
    <xf numFmtId="10" fontId="5" fillId="2" borderId="2" xfId="0" applyNumberFormat="1" applyFont="1" applyFill="1" applyBorder="1" applyAlignment="1">
      <alignment horizontal="center" vertical="center"/>
    </xf>
    <xf numFmtId="17" fontId="5" fillId="2" borderId="3" xfId="0" applyNumberFormat="1" applyFont="1" applyFill="1" applyBorder="1" applyAlignment="1">
      <alignment horizontal="center" vertical="center"/>
    </xf>
    <xf numFmtId="0" fontId="5" fillId="4" borderId="10" xfId="0" applyFont="1" applyFill="1" applyBorder="1" applyAlignment="1">
      <alignment horizontal="center" vertical="center" wrapText="1"/>
    </xf>
    <xf numFmtId="49" fontId="5" fillId="6" borderId="8" xfId="0" applyNumberFormat="1" applyFont="1" applyFill="1" applyBorder="1" applyAlignment="1">
      <alignment horizontal="center" vertical="center"/>
    </xf>
    <xf numFmtId="49" fontId="5" fillId="6" borderId="11" xfId="0" applyNumberFormat="1" applyFont="1" applyFill="1" applyBorder="1" applyAlignment="1">
      <alignment horizontal="center" vertical="center"/>
    </xf>
    <xf numFmtId="49" fontId="5" fillId="6" borderId="13" xfId="0" applyNumberFormat="1" applyFont="1" applyFill="1" applyBorder="1" applyAlignment="1">
      <alignment horizontal="center" vertical="center"/>
    </xf>
    <xf numFmtId="49" fontId="5" fillId="6" borderId="14" xfId="0" applyNumberFormat="1" applyFont="1" applyFill="1" applyBorder="1" applyAlignment="1">
      <alignment horizontal="center" vertical="center"/>
    </xf>
    <xf numFmtId="49" fontId="5" fillId="6" borderId="15" xfId="0" applyNumberFormat="1" applyFont="1" applyFill="1" applyBorder="1" applyAlignment="1">
      <alignment horizontal="center" vertical="center"/>
    </xf>
    <xf numFmtId="49" fontId="5" fillId="6" borderId="4" xfId="0" applyNumberFormat="1" applyFont="1" applyFill="1" applyBorder="1" applyAlignment="1">
      <alignment horizontal="center" vertical="center"/>
    </xf>
    <xf numFmtId="0" fontId="5" fillId="0" borderId="3" xfId="3" applyFont="1" applyFill="1" applyBorder="1" applyAlignment="1">
      <alignment horizontal="center" vertical="center"/>
    </xf>
    <xf numFmtId="10" fontId="5" fillId="0" borderId="3" xfId="3" applyNumberFormat="1" applyFont="1" applyFill="1" applyBorder="1" applyAlignment="1">
      <alignment horizontal="center" vertical="center"/>
    </xf>
    <xf numFmtId="10" fontId="5" fillId="6" borderId="10" xfId="973" applyNumberFormat="1" applyFont="1" applyFill="1" applyBorder="1" applyAlignment="1">
      <alignment horizontal="center" vertical="center"/>
    </xf>
    <xf numFmtId="10" fontId="5" fillId="6" borderId="2" xfId="973" applyNumberFormat="1" applyFont="1" applyFill="1" applyBorder="1" applyAlignment="1">
      <alignment horizontal="center" vertical="center"/>
    </xf>
    <xf numFmtId="10" fontId="5" fillId="6" borderId="10" xfId="3" applyNumberFormat="1" applyFont="1" applyFill="1" applyBorder="1" applyAlignment="1">
      <alignment horizontal="center" vertical="center"/>
    </xf>
    <xf numFmtId="10" fontId="5" fillId="6" borderId="2" xfId="3" applyNumberFormat="1" applyFont="1" applyFill="1" applyBorder="1" applyAlignment="1">
      <alignment horizontal="center" vertical="center"/>
    </xf>
    <xf numFmtId="10" fontId="5" fillId="0" borderId="10" xfId="3" applyNumberFormat="1" applyFont="1" applyFill="1" applyBorder="1" applyAlignment="1">
      <alignment horizontal="center" vertical="center"/>
    </xf>
    <xf numFmtId="10" fontId="5" fillId="0" borderId="2" xfId="3" applyNumberFormat="1" applyFont="1" applyFill="1" applyBorder="1" applyAlignment="1">
      <alignment horizontal="center" vertical="center"/>
    </xf>
    <xf numFmtId="10" fontId="5" fillId="0" borderId="10" xfId="973" applyNumberFormat="1" applyFont="1" applyFill="1" applyBorder="1" applyAlignment="1">
      <alignment horizontal="center" vertical="center"/>
    </xf>
    <xf numFmtId="10" fontId="5" fillId="0" borderId="2" xfId="973" applyNumberFormat="1" applyFont="1" applyFill="1" applyBorder="1" applyAlignment="1">
      <alignment horizontal="center" vertical="center"/>
    </xf>
    <xf numFmtId="0" fontId="87" fillId="0" borderId="7" xfId="0" applyFont="1" applyFill="1" applyBorder="1" applyAlignment="1">
      <alignment horizontal="center" vertical="center"/>
    </xf>
    <xf numFmtId="0" fontId="5" fillId="0" borderId="9"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3" xfId="3" applyFont="1" applyFill="1" applyBorder="1" applyAlignment="1">
      <alignment horizontal="center" vertical="center" wrapText="1"/>
    </xf>
    <xf numFmtId="49" fontId="5" fillId="6" borderId="3" xfId="0" applyNumberFormat="1" applyFont="1" applyFill="1" applyBorder="1" applyAlignment="1">
      <alignment horizontal="center" vertical="center"/>
    </xf>
    <xf numFmtId="49" fontId="5" fillId="0" borderId="12"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9" fillId="6" borderId="3" xfId="3"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10" fontId="5" fillId="6"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9" fillId="0" borderId="3" xfId="3" applyFont="1" applyFill="1" applyBorder="1" applyAlignment="1">
      <alignment horizontal="center" vertical="center" wrapText="1"/>
    </xf>
    <xf numFmtId="0" fontId="5" fillId="0" borderId="12" xfId="3" applyFont="1" applyFill="1" applyBorder="1" applyAlignment="1">
      <alignment horizontal="center" vertical="center" wrapText="1"/>
    </xf>
    <xf numFmtId="10" fontId="10" fillId="6" borderId="10" xfId="1" applyNumberFormat="1" applyFont="1" applyFill="1" applyBorder="1" applyAlignment="1">
      <alignment horizontal="center" vertical="center"/>
    </xf>
    <xf numFmtId="10" fontId="10" fillId="6" borderId="2" xfId="1" applyNumberFormat="1" applyFont="1" applyFill="1" applyBorder="1" applyAlignment="1">
      <alignment horizontal="center" vertical="center"/>
    </xf>
    <xf numFmtId="10" fontId="10" fillId="6" borderId="10" xfId="0" applyNumberFormat="1" applyFont="1" applyFill="1" applyBorder="1" applyAlignment="1">
      <alignment horizontal="center" vertical="center"/>
    </xf>
    <xf numFmtId="10" fontId="10" fillId="6" borderId="2" xfId="0" applyNumberFormat="1" applyFont="1" applyFill="1" applyBorder="1" applyAlignment="1">
      <alignment horizontal="center" vertical="center"/>
    </xf>
    <xf numFmtId="10" fontId="10" fillId="0" borderId="10" xfId="0" applyNumberFormat="1" applyFont="1" applyFill="1" applyBorder="1" applyAlignment="1">
      <alignment horizontal="center" vertical="center"/>
    </xf>
    <xf numFmtId="10" fontId="10" fillId="0" borderId="2" xfId="0" applyNumberFormat="1" applyFont="1" applyFill="1" applyBorder="1" applyAlignment="1">
      <alignment horizontal="center" vertical="center"/>
    </xf>
    <xf numFmtId="0" fontId="4" fillId="0" borderId="0" xfId="0" applyFont="1" applyBorder="1" applyAlignment="1">
      <alignment horizontal="right"/>
    </xf>
    <xf numFmtId="0" fontId="79" fillId="0" borderId="0" xfId="0" applyFont="1" applyAlignment="1">
      <alignment horizontal="center"/>
    </xf>
    <xf numFmtId="0" fontId="87" fillId="2"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6" borderId="9"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5" xfId="0" applyFont="1" applyFill="1" applyBorder="1" applyAlignment="1">
      <alignment horizontal="center" vertical="center" wrapText="1"/>
    </xf>
    <xf numFmtId="10" fontId="10" fillId="6" borderId="8" xfId="0" applyNumberFormat="1" applyFont="1" applyFill="1" applyBorder="1" applyAlignment="1">
      <alignment horizontal="center" vertical="center"/>
    </xf>
    <xf numFmtId="10" fontId="10" fillId="6" borderId="6" xfId="0" applyNumberFormat="1" applyFont="1" applyFill="1" applyBorder="1" applyAlignment="1">
      <alignment horizontal="center" vertical="center"/>
    </xf>
    <xf numFmtId="10" fontId="10" fillId="6" borderId="11" xfId="0" applyNumberFormat="1" applyFont="1" applyFill="1" applyBorder="1" applyAlignment="1">
      <alignment horizontal="center" vertical="center"/>
    </xf>
    <xf numFmtId="10" fontId="10" fillId="6" borderId="13" xfId="0" applyNumberFormat="1" applyFont="1" applyFill="1" applyBorder="1" applyAlignment="1">
      <alignment horizontal="center" vertical="center"/>
    </xf>
    <xf numFmtId="10" fontId="10" fillId="6" borderId="0" xfId="0" applyNumberFormat="1" applyFont="1" applyFill="1" applyBorder="1" applyAlignment="1">
      <alignment horizontal="center" vertical="center"/>
    </xf>
    <xf numFmtId="10" fontId="10" fillId="6" borderId="14" xfId="0" applyNumberFormat="1" applyFont="1" applyFill="1" applyBorder="1" applyAlignment="1">
      <alignment horizontal="center" vertical="center"/>
    </xf>
    <xf numFmtId="10" fontId="10" fillId="6" borderId="15" xfId="0" applyNumberFormat="1" applyFont="1" applyFill="1" applyBorder="1" applyAlignment="1">
      <alignment horizontal="center" vertical="center"/>
    </xf>
    <xf numFmtId="10" fontId="10" fillId="6" borderId="7" xfId="0" applyNumberFormat="1" applyFont="1" applyFill="1" applyBorder="1" applyAlignment="1">
      <alignment horizontal="center" vertical="center"/>
    </xf>
    <xf numFmtId="10" fontId="10" fillId="6" borderId="4" xfId="0" applyNumberFormat="1" applyFont="1" applyFill="1" applyBorder="1" applyAlignment="1">
      <alignment horizontal="center" vertical="center"/>
    </xf>
    <xf numFmtId="49" fontId="5" fillId="0" borderId="9" xfId="0" applyNumberFormat="1" applyFont="1" applyBorder="1" applyAlignment="1">
      <alignment horizontal="center" vertical="center"/>
    </xf>
    <xf numFmtId="0" fontId="5" fillId="0" borderId="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10" fontId="10" fillId="0" borderId="8" xfId="0" applyNumberFormat="1" applyFont="1" applyFill="1" applyBorder="1" applyAlignment="1">
      <alignment horizontal="center" vertical="center"/>
    </xf>
    <xf numFmtId="10" fontId="10" fillId="0" borderId="6" xfId="0" applyNumberFormat="1" applyFont="1" applyFill="1" applyBorder="1" applyAlignment="1">
      <alignment horizontal="center" vertical="center"/>
    </xf>
    <xf numFmtId="10" fontId="10" fillId="0" borderId="11" xfId="0" applyNumberFormat="1" applyFont="1" applyFill="1" applyBorder="1" applyAlignment="1">
      <alignment horizontal="center" vertical="center"/>
    </xf>
    <xf numFmtId="10" fontId="10" fillId="0" borderId="13" xfId="0" applyNumberFormat="1" applyFont="1" applyFill="1" applyBorder="1" applyAlignment="1">
      <alignment horizontal="center" vertical="center"/>
    </xf>
    <xf numFmtId="10" fontId="10" fillId="0" borderId="0" xfId="0" applyNumberFormat="1" applyFont="1" applyFill="1" applyBorder="1" applyAlignment="1">
      <alignment horizontal="center" vertical="center"/>
    </xf>
    <xf numFmtId="10" fontId="10" fillId="0" borderId="14" xfId="0" applyNumberFormat="1" applyFont="1" applyFill="1" applyBorder="1" applyAlignment="1">
      <alignment horizontal="center" vertical="center"/>
    </xf>
    <xf numFmtId="10" fontId="10" fillId="0" borderId="15" xfId="0" applyNumberFormat="1" applyFont="1" applyFill="1" applyBorder="1" applyAlignment="1">
      <alignment horizontal="center" vertical="center"/>
    </xf>
    <xf numFmtId="10" fontId="10" fillId="0" borderId="7" xfId="0" applyNumberFormat="1" applyFont="1" applyFill="1" applyBorder="1" applyAlignment="1">
      <alignment horizontal="center" vertical="center"/>
    </xf>
    <xf numFmtId="10" fontId="10" fillId="0" borderId="4" xfId="0" applyNumberFormat="1" applyFont="1" applyFill="1" applyBorder="1" applyAlignment="1">
      <alignment horizontal="center" vertical="center"/>
    </xf>
    <xf numFmtId="49" fontId="5" fillId="0" borderId="3" xfId="0" applyNumberFormat="1" applyFont="1" applyBorder="1" applyAlignment="1">
      <alignment horizontal="center" vertical="center"/>
    </xf>
    <xf numFmtId="49" fontId="5" fillId="0" borderId="3" xfId="3"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5" fillId="6" borderId="9" xfId="3" applyFont="1" applyFill="1" applyBorder="1" applyAlignment="1">
      <alignment horizontal="center" vertical="center" wrapText="1"/>
    </xf>
    <xf numFmtId="0" fontId="5" fillId="6" borderId="12" xfId="3" applyFont="1" applyFill="1" applyBorder="1" applyAlignment="1">
      <alignment horizontal="center" vertical="center" wrapText="1"/>
    </xf>
    <xf numFmtId="0" fontId="5" fillId="6" borderId="5" xfId="3" applyFont="1" applyFill="1" applyBorder="1" applyAlignment="1">
      <alignment horizontal="center" vertical="center" wrapText="1"/>
    </xf>
    <xf numFmtId="0" fontId="5" fillId="0" borderId="10" xfId="3" applyFont="1" applyFill="1" applyBorder="1" applyAlignment="1">
      <alignment horizontal="center" vertical="center" wrapText="1"/>
    </xf>
    <xf numFmtId="0" fontId="5" fillId="0" borderId="1" xfId="3" applyFont="1" applyFill="1" applyBorder="1" applyAlignment="1">
      <alignment horizontal="center" vertical="center" wrapText="1"/>
    </xf>
    <xf numFmtId="0" fontId="5" fillId="0" borderId="2" xfId="3" applyFont="1" applyFill="1" applyBorder="1" applyAlignment="1">
      <alignment horizontal="center" vertical="center" wrapText="1"/>
    </xf>
    <xf numFmtId="3" fontId="5" fillId="6" borderId="3" xfId="3" applyNumberFormat="1" applyFont="1" applyFill="1" applyBorder="1" applyAlignment="1">
      <alignment horizontal="center" vertical="center" wrapText="1"/>
    </xf>
    <xf numFmtId="0" fontId="5" fillId="6" borderId="3" xfId="3" applyFont="1" applyFill="1" applyBorder="1" applyAlignment="1">
      <alignment horizontal="center" vertical="center"/>
    </xf>
    <xf numFmtId="10" fontId="5" fillId="6" borderId="3" xfId="3" applyNumberFormat="1" applyFont="1" applyFill="1" applyBorder="1" applyAlignment="1">
      <alignment horizontal="center" vertical="center"/>
    </xf>
    <xf numFmtId="0" fontId="5" fillId="0" borderId="3" xfId="3" applyFont="1" applyBorder="1" applyAlignment="1">
      <alignment horizontal="left" vertical="top" wrapText="1"/>
    </xf>
    <xf numFmtId="17" fontId="5" fillId="0" borderId="9" xfId="3" applyNumberFormat="1" applyFont="1" applyFill="1" applyBorder="1" applyAlignment="1">
      <alignment horizontal="center" vertical="center" wrapText="1"/>
    </xf>
    <xf numFmtId="49" fontId="5" fillId="0" borderId="8" xfId="3" applyNumberFormat="1" applyFont="1" applyFill="1" applyBorder="1" applyAlignment="1">
      <alignment horizontal="center" vertical="center"/>
    </xf>
    <xf numFmtId="49" fontId="5" fillId="0" borderId="11" xfId="3" applyNumberFormat="1" applyFont="1" applyFill="1" applyBorder="1" applyAlignment="1">
      <alignment horizontal="center" vertical="center"/>
    </xf>
    <xf numFmtId="49" fontId="5" fillId="0" borderId="13" xfId="3" applyNumberFormat="1" applyFont="1" applyFill="1" applyBorder="1" applyAlignment="1">
      <alignment horizontal="center" vertical="center"/>
    </xf>
    <xf numFmtId="49" fontId="5" fillId="0" borderId="14" xfId="3" applyNumberFormat="1" applyFont="1" applyFill="1" applyBorder="1" applyAlignment="1">
      <alignment horizontal="center" vertical="center"/>
    </xf>
    <xf numFmtId="0" fontId="5" fillId="4" borderId="3" xfId="3" applyFont="1" applyFill="1" applyBorder="1" applyAlignment="1">
      <alignment horizontal="center" vertical="center" wrapText="1"/>
    </xf>
    <xf numFmtId="0" fontId="5" fillId="4" borderId="3" xfId="3" applyFont="1" applyFill="1" applyBorder="1" applyAlignment="1">
      <alignment horizontal="center" vertical="center"/>
    </xf>
    <xf numFmtId="0" fontId="88" fillId="4" borderId="10" xfId="3" applyFont="1" applyFill="1" applyBorder="1" applyAlignment="1">
      <alignment horizontal="center" vertical="center" wrapText="1"/>
    </xf>
    <xf numFmtId="0" fontId="88" fillId="4" borderId="2" xfId="3" applyFont="1" applyFill="1" applyBorder="1" applyAlignment="1">
      <alignment horizontal="center" vertical="center" wrapText="1"/>
    </xf>
    <xf numFmtId="0" fontId="5" fillId="4" borderId="10" xfId="3" applyFont="1" applyFill="1" applyBorder="1" applyAlignment="1">
      <alignment horizontal="center" vertical="center" wrapText="1"/>
    </xf>
    <xf numFmtId="0" fontId="5" fillId="4" borderId="1" xfId="3" applyFont="1" applyFill="1" applyBorder="1" applyAlignment="1">
      <alignment horizontal="center" vertical="center" wrapText="1"/>
    </xf>
    <xf numFmtId="0" fontId="5" fillId="4" borderId="2" xfId="3" applyFont="1" applyFill="1" applyBorder="1" applyAlignment="1">
      <alignment horizontal="center" vertical="center" wrapText="1"/>
    </xf>
    <xf numFmtId="49" fontId="5" fillId="0" borderId="3" xfId="3" applyNumberFormat="1" applyFont="1" applyFill="1" applyBorder="1" applyAlignment="1">
      <alignment horizontal="center" vertical="center" wrapText="1"/>
    </xf>
    <xf numFmtId="0" fontId="5" fillId="0" borderId="1" xfId="3" applyFont="1" applyBorder="1" applyAlignment="1">
      <alignment horizontal="center" vertical="center" wrapText="1"/>
    </xf>
    <xf numFmtId="10" fontId="5" fillId="0" borderId="3" xfId="973" applyNumberFormat="1" applyFont="1" applyFill="1" applyBorder="1" applyAlignment="1">
      <alignment horizontal="center" vertical="center"/>
    </xf>
    <xf numFmtId="0" fontId="87" fillId="0" borderId="1" xfId="0" applyFont="1" applyFill="1" applyBorder="1" applyAlignment="1">
      <alignment horizontal="center" vertical="center" wrapText="1"/>
    </xf>
    <xf numFmtId="10" fontId="10" fillId="0" borderId="3" xfId="0" applyNumberFormat="1" applyFont="1" applyFill="1" applyBorder="1" applyAlignment="1">
      <alignment horizontal="center" vertical="center"/>
    </xf>
    <xf numFmtId="49" fontId="10" fillId="0" borderId="3" xfId="0" applyNumberFormat="1" applyFont="1" applyBorder="1" applyAlignment="1">
      <alignment horizontal="center" vertical="center"/>
    </xf>
    <xf numFmtId="0" fontId="5" fillId="0" borderId="3" xfId="0" applyFont="1" applyFill="1" applyBorder="1" applyAlignment="1">
      <alignment horizontal="center" vertical="center"/>
    </xf>
    <xf numFmtId="10" fontId="9" fillId="4" borderId="3" xfId="0" applyNumberFormat="1" applyFont="1" applyFill="1" applyBorder="1" applyAlignment="1">
      <alignment horizontal="center" vertical="center"/>
    </xf>
    <xf numFmtId="17" fontId="5" fillId="0" borderId="3" xfId="0" applyNumberFormat="1" applyFont="1" applyBorder="1" applyAlignment="1">
      <alignment horizontal="center" vertical="center"/>
    </xf>
    <xf numFmtId="3" fontId="5" fillId="6" borderId="3" xfId="0" applyNumberFormat="1" applyFont="1" applyFill="1" applyBorder="1" applyAlignment="1">
      <alignment horizontal="center" vertical="center" wrapText="1"/>
    </xf>
    <xf numFmtId="10" fontId="5" fillId="0" borderId="10"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5" fillId="0" borderId="2"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0" fillId="0" borderId="10" xfId="0" applyFont="1" applyBorder="1" applyAlignment="1">
      <alignment horizontal="left" vertical="top" wrapText="1"/>
    </xf>
    <xf numFmtId="0" fontId="90" fillId="0" borderId="1" xfId="0" applyFont="1" applyBorder="1" applyAlignment="1">
      <alignment horizontal="left" vertical="top" wrapText="1"/>
    </xf>
    <xf numFmtId="0" fontId="90" fillId="0" borderId="2" xfId="0" applyFont="1" applyBorder="1" applyAlignment="1">
      <alignment horizontal="left" vertical="top"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10" fontId="86" fillId="29" borderId="10" xfId="0" applyNumberFormat="1" applyFont="1" applyFill="1" applyBorder="1" applyAlignment="1">
      <alignment horizontal="center" vertical="center"/>
    </xf>
    <xf numFmtId="10" fontId="86" fillId="29" borderId="2" xfId="0" applyNumberFormat="1" applyFont="1" applyFill="1" applyBorder="1" applyAlignment="1">
      <alignment horizontal="center" vertical="center"/>
    </xf>
    <xf numFmtId="10" fontId="86" fillId="29" borderId="3"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15" xfId="0" applyFont="1" applyFill="1" applyBorder="1" applyAlignment="1">
      <alignment horizontal="center" vertical="center" wrapText="1"/>
    </xf>
    <xf numFmtId="10" fontId="86" fillId="29" borderId="8" xfId="0" applyNumberFormat="1" applyFont="1" applyFill="1" applyBorder="1" applyAlignment="1">
      <alignment horizontal="center" vertical="center"/>
    </xf>
    <xf numFmtId="10" fontId="86" fillId="29" borderId="6" xfId="0" applyNumberFormat="1" applyFont="1" applyFill="1" applyBorder="1" applyAlignment="1">
      <alignment horizontal="center" vertical="center"/>
    </xf>
    <xf numFmtId="10" fontId="86" fillId="29" borderId="11" xfId="0" applyNumberFormat="1" applyFont="1" applyFill="1" applyBorder="1" applyAlignment="1">
      <alignment horizontal="center" vertical="center"/>
    </xf>
    <xf numFmtId="10" fontId="86" fillId="29" borderId="15" xfId="0" applyNumberFormat="1" applyFont="1" applyFill="1" applyBorder="1" applyAlignment="1">
      <alignment horizontal="center" vertical="center"/>
    </xf>
    <xf numFmtId="10" fontId="86" fillId="29" borderId="7" xfId="0" applyNumberFormat="1" applyFont="1" applyFill="1" applyBorder="1" applyAlignment="1">
      <alignment horizontal="center" vertical="center"/>
    </xf>
    <xf numFmtId="10" fontId="86" fillId="29" borderId="4" xfId="0" applyNumberFormat="1" applyFont="1" applyFill="1" applyBorder="1" applyAlignment="1">
      <alignment horizontal="center" vertical="center"/>
    </xf>
    <xf numFmtId="0" fontId="87" fillId="0" borderId="1" xfId="0" applyFont="1" applyFill="1" applyBorder="1" applyAlignment="1">
      <alignment horizontal="center" vertical="center"/>
    </xf>
    <xf numFmtId="49" fontId="10" fillId="6" borderId="3" xfId="0" applyNumberFormat="1" applyFont="1" applyFill="1" applyBorder="1" applyAlignment="1">
      <alignment horizontal="center" vertical="center"/>
    </xf>
    <xf numFmtId="0" fontId="79" fillId="3" borderId="16" xfId="0" applyFont="1" applyFill="1" applyBorder="1" applyAlignment="1">
      <alignment horizontal="center" wrapText="1"/>
    </xf>
    <xf numFmtId="0" fontId="73" fillId="0" borderId="0" xfId="3" applyFont="1" applyFill="1" applyBorder="1" applyAlignment="1">
      <alignment horizontal="center" vertical="top"/>
    </xf>
    <xf numFmtId="0" fontId="81" fillId="0" borderId="7" xfId="3" applyFont="1" applyFill="1" applyBorder="1" applyAlignment="1">
      <alignment horizontal="center" vertical="top" wrapText="1"/>
    </xf>
    <xf numFmtId="0" fontId="24" fillId="0" borderId="10" xfId="3" applyFont="1" applyBorder="1" applyAlignment="1">
      <alignment horizontal="left" vertical="top" wrapText="1"/>
    </xf>
    <xf numFmtId="0" fontId="24" fillId="0" borderId="2" xfId="3" applyFont="1" applyBorder="1" applyAlignment="1">
      <alignment horizontal="left" vertical="top" wrapText="1"/>
    </xf>
    <xf numFmtId="0" fontId="68" fillId="29" borderId="35" xfId="1046" applyFont="1" applyFill="1" applyBorder="1" applyAlignment="1">
      <alignment horizontal="left" vertical="center" wrapText="1"/>
    </xf>
    <xf numFmtId="0" fontId="14" fillId="0" borderId="37" xfId="1046" applyFont="1" applyFill="1" applyBorder="1" applyAlignment="1">
      <alignment horizontal="left" vertical="top" wrapText="1"/>
    </xf>
    <xf numFmtId="0" fontId="14" fillId="0" borderId="38" xfId="1046" applyFont="1" applyFill="1" applyBorder="1" applyAlignment="1">
      <alignment horizontal="left" vertical="top" wrapText="1"/>
    </xf>
    <xf numFmtId="0" fontId="14" fillId="0" borderId="39" xfId="1046" applyFont="1" applyFill="1" applyBorder="1" applyAlignment="1">
      <alignment horizontal="left" vertical="top" wrapText="1"/>
    </xf>
    <xf numFmtId="0" fontId="68" fillId="0" borderId="13" xfId="1046" applyFont="1" applyBorder="1" applyAlignment="1">
      <alignment horizontal="left" vertical="center"/>
    </xf>
    <xf numFmtId="0" fontId="14" fillId="0" borderId="32" xfId="1046" applyFont="1" applyFill="1" applyBorder="1" applyAlignment="1">
      <alignment horizontal="left" vertical="top" wrapText="1"/>
    </xf>
    <xf numFmtId="0" fontId="14" fillId="0" borderId="19" xfId="1046" applyFont="1" applyFill="1" applyBorder="1" applyAlignment="1">
      <alignment horizontal="left" vertical="top" wrapText="1"/>
    </xf>
    <xf numFmtId="0" fontId="14" fillId="0" borderId="30" xfId="1046" applyFont="1" applyFill="1" applyBorder="1" applyAlignment="1">
      <alignment horizontal="justify" vertical="top" wrapText="1"/>
    </xf>
    <xf numFmtId="0" fontId="14" fillId="0" borderId="32" xfId="1046" applyFont="1" applyFill="1" applyBorder="1" applyAlignment="1">
      <alignment horizontal="justify" vertical="top" wrapText="1"/>
    </xf>
    <xf numFmtId="0" fontId="14" fillId="0" borderId="19" xfId="1046" applyFont="1" applyFill="1" applyBorder="1" applyAlignment="1">
      <alignment horizontal="justify" vertical="top" wrapText="1"/>
    </xf>
    <xf numFmtId="0" fontId="68" fillId="0" borderId="35" xfId="1046" applyFont="1" applyBorder="1" applyAlignment="1">
      <alignment horizontal="left" vertical="center" wrapText="1"/>
    </xf>
    <xf numFmtId="0" fontId="14" fillId="0" borderId="30" xfId="1046" applyFont="1" applyBorder="1" applyAlignment="1">
      <alignment horizontal="justify" vertical="top" wrapText="1"/>
    </xf>
    <xf numFmtId="0" fontId="14" fillId="0" borderId="32" xfId="1046" applyFont="1" applyBorder="1" applyAlignment="1">
      <alignment horizontal="justify" vertical="top" wrapText="1"/>
    </xf>
    <xf numFmtId="0" fontId="14" fillId="0" borderId="19" xfId="1046" applyFont="1" applyBorder="1" applyAlignment="1">
      <alignment horizontal="justify" vertical="top" wrapText="1"/>
    </xf>
    <xf numFmtId="0" fontId="10" fillId="0" borderId="30" xfId="1046" applyFont="1" applyBorder="1" applyAlignment="1">
      <alignment vertical="top" wrapText="1"/>
    </xf>
    <xf numFmtId="0" fontId="10" fillId="0" borderId="32" xfId="1046" applyFont="1" applyBorder="1" applyAlignment="1">
      <alignment vertical="top" wrapText="1"/>
    </xf>
    <xf numFmtId="0" fontId="10" fillId="0" borderId="19" xfId="1046" applyFont="1" applyBorder="1" applyAlignment="1">
      <alignment vertical="top" wrapText="1"/>
    </xf>
    <xf numFmtId="0" fontId="14" fillId="0" borderId="30" xfId="1046" applyFont="1" applyBorder="1" applyAlignment="1">
      <alignment vertical="top" wrapText="1"/>
    </xf>
    <xf numFmtId="0" fontId="14" fillId="0" borderId="19" xfId="1046" applyFont="1" applyBorder="1" applyAlignment="1">
      <alignment vertical="top" wrapText="1"/>
    </xf>
    <xf numFmtId="0" fontId="10" fillId="0" borderId="30" xfId="1046" applyFont="1" applyBorder="1" applyAlignment="1">
      <alignment horizontal="left" vertical="top" wrapText="1"/>
    </xf>
    <xf numFmtId="0" fontId="10" fillId="0" borderId="19" xfId="1046" applyFont="1" applyBorder="1" applyAlignment="1">
      <alignment horizontal="left" vertical="top" wrapText="1"/>
    </xf>
    <xf numFmtId="0" fontId="52" fillId="0" borderId="0" xfId="1046" applyFont="1" applyAlignment="1">
      <alignment horizontal="center"/>
    </xf>
    <xf numFmtId="0" fontId="82" fillId="0" borderId="0" xfId="1046" applyFont="1" applyAlignment="1">
      <alignment horizontal="center" wrapText="1"/>
    </xf>
    <xf numFmtId="0" fontId="14" fillId="0" borderId="30" xfId="1046" applyFont="1" applyFill="1" applyBorder="1" applyAlignment="1">
      <alignment vertical="top" wrapText="1"/>
    </xf>
    <xf numFmtId="0" fontId="14" fillId="0" borderId="32" xfId="1046" applyFont="1" applyFill="1" applyBorder="1" applyAlignment="1">
      <alignment vertical="top" wrapText="1"/>
    </xf>
    <xf numFmtId="0" fontId="14" fillId="0" borderId="19" xfId="1046" applyFont="1" applyFill="1" applyBorder="1" applyAlignment="1">
      <alignment vertical="top" wrapText="1"/>
    </xf>
    <xf numFmtId="0" fontId="69" fillId="0" borderId="32" xfId="1046" applyFont="1" applyFill="1" applyBorder="1" applyAlignment="1">
      <alignment horizontal="left" vertical="top" wrapText="1"/>
    </xf>
    <xf numFmtId="0" fontId="69" fillId="0" borderId="19" xfId="1046" applyFont="1" applyFill="1" applyBorder="1" applyAlignment="1">
      <alignment horizontal="left" vertical="top" wrapText="1"/>
    </xf>
    <xf numFmtId="0" fontId="14" fillId="0" borderId="30" xfId="1046" applyFont="1" applyFill="1" applyBorder="1" applyAlignment="1">
      <alignment horizontal="left" vertical="top" wrapText="1"/>
    </xf>
    <xf numFmtId="0" fontId="14" fillId="0" borderId="34" xfId="1046" applyFont="1" applyFill="1" applyBorder="1" applyAlignment="1">
      <alignment horizontal="left" vertical="top" wrapText="1"/>
    </xf>
    <xf numFmtId="0" fontId="14" fillId="0" borderId="35" xfId="1046" applyFont="1" applyFill="1" applyBorder="1" applyAlignment="1">
      <alignment horizontal="left" vertical="top" wrapText="1"/>
    </xf>
    <xf numFmtId="0" fontId="14" fillId="0" borderId="36" xfId="1046" applyFont="1" applyFill="1" applyBorder="1" applyAlignment="1">
      <alignment horizontal="left" vertical="top" wrapText="1"/>
    </xf>
    <xf numFmtId="0" fontId="9" fillId="0" borderId="30" xfId="1046" applyFont="1" applyFill="1" applyBorder="1" applyAlignment="1">
      <alignment horizontal="justify" vertical="top" wrapText="1"/>
    </xf>
    <xf numFmtId="0" fontId="9" fillId="0" borderId="19" xfId="1046" applyFont="1" applyFill="1" applyBorder="1" applyAlignment="1">
      <alignment horizontal="justify" vertical="top" wrapText="1"/>
    </xf>
  </cellXfs>
  <cellStyles count="1048">
    <cellStyle name="20% - Акцент1 10" xfId="4"/>
    <cellStyle name="20% - Акцент1 11" xfId="5"/>
    <cellStyle name="20% - Акцент1 12" xfId="6"/>
    <cellStyle name="20% - Акцент1 13" xfId="7"/>
    <cellStyle name="20% - Акцент1 14" xfId="8"/>
    <cellStyle name="20% - Акцент1 15" xfId="9"/>
    <cellStyle name="20% - Акцент1 16" xfId="10"/>
    <cellStyle name="20% - Акцент1 17" xfId="11"/>
    <cellStyle name="20% - Акцент1 18" xfId="12"/>
    <cellStyle name="20% - Акцент1 19" xfId="13"/>
    <cellStyle name="20% - Акцент1 2" xfId="14"/>
    <cellStyle name="20% - Акцент1 2 2" xfId="15"/>
    <cellStyle name="20% - Акцент1 20" xfId="16"/>
    <cellStyle name="20% - Акцент1 21" xfId="17"/>
    <cellStyle name="20% - Акцент1 22" xfId="18"/>
    <cellStyle name="20% - Акцент1 23" xfId="19"/>
    <cellStyle name="20% - Акцент1 24" xfId="20"/>
    <cellStyle name="20% - Акцент1 3" xfId="21"/>
    <cellStyle name="20% - Акцент1 4" xfId="22"/>
    <cellStyle name="20% - Акцент1 5" xfId="23"/>
    <cellStyle name="20% - Акцент1 6" xfId="24"/>
    <cellStyle name="20% - Акцент1 7" xfId="25"/>
    <cellStyle name="20% - Акцент1 8" xfId="26"/>
    <cellStyle name="20% - Акцент1 9" xfId="27"/>
    <cellStyle name="20% - Акцент2 10" xfId="28"/>
    <cellStyle name="20% - Акцент2 11" xfId="29"/>
    <cellStyle name="20% - Акцент2 12" xfId="30"/>
    <cellStyle name="20% - Акцент2 13" xfId="31"/>
    <cellStyle name="20% - Акцент2 14" xfId="32"/>
    <cellStyle name="20% - Акцент2 15" xfId="33"/>
    <cellStyle name="20% - Акцент2 16" xfId="34"/>
    <cellStyle name="20% - Акцент2 17" xfId="35"/>
    <cellStyle name="20% - Акцент2 18" xfId="36"/>
    <cellStyle name="20% - Акцент2 19" xfId="37"/>
    <cellStyle name="20% - Акцент2 2" xfId="38"/>
    <cellStyle name="20% - Акцент2 2 2" xfId="39"/>
    <cellStyle name="20% - Акцент2 20" xfId="40"/>
    <cellStyle name="20% - Акцент2 21" xfId="41"/>
    <cellStyle name="20% - Акцент2 22" xfId="42"/>
    <cellStyle name="20% - Акцент2 23" xfId="43"/>
    <cellStyle name="20% - Акцент2 24" xfId="44"/>
    <cellStyle name="20% - Акцент2 3" xfId="45"/>
    <cellStyle name="20% - Акцент2 4" xfId="46"/>
    <cellStyle name="20% - Акцент2 5" xfId="47"/>
    <cellStyle name="20% - Акцент2 6" xfId="48"/>
    <cellStyle name="20% - Акцент2 7" xfId="49"/>
    <cellStyle name="20% - Акцент2 8" xfId="50"/>
    <cellStyle name="20% - Акцент2 9" xfId="51"/>
    <cellStyle name="20% - Акцент3 10" xfId="52"/>
    <cellStyle name="20% - Акцент3 11" xfId="53"/>
    <cellStyle name="20% - Акцент3 12" xfId="54"/>
    <cellStyle name="20% - Акцент3 13" xfId="55"/>
    <cellStyle name="20% - Акцент3 14" xfId="56"/>
    <cellStyle name="20% - Акцент3 15" xfId="57"/>
    <cellStyle name="20% - Акцент3 16" xfId="58"/>
    <cellStyle name="20% - Акцент3 17" xfId="59"/>
    <cellStyle name="20% - Акцент3 18" xfId="60"/>
    <cellStyle name="20% - Акцент3 19" xfId="61"/>
    <cellStyle name="20% - Акцент3 2" xfId="62"/>
    <cellStyle name="20% - Акцент3 2 2" xfId="63"/>
    <cellStyle name="20% - Акцент3 20" xfId="64"/>
    <cellStyle name="20% - Акцент3 21" xfId="65"/>
    <cellStyle name="20% - Акцент3 22" xfId="66"/>
    <cellStyle name="20% - Акцент3 23" xfId="67"/>
    <cellStyle name="20% - Акцент3 24" xfId="68"/>
    <cellStyle name="20% - Акцент3 3" xfId="69"/>
    <cellStyle name="20% - Акцент3 4" xfId="70"/>
    <cellStyle name="20% - Акцент3 5" xfId="71"/>
    <cellStyle name="20% - Акцент3 6" xfId="72"/>
    <cellStyle name="20% - Акцент3 7" xfId="73"/>
    <cellStyle name="20% - Акцент3 8" xfId="74"/>
    <cellStyle name="20% - Акцент3 9" xfId="75"/>
    <cellStyle name="20% - Акцент4 10" xfId="76"/>
    <cellStyle name="20% - Акцент4 11" xfId="77"/>
    <cellStyle name="20% - Акцент4 12" xfId="78"/>
    <cellStyle name="20% - Акцент4 13" xfId="79"/>
    <cellStyle name="20% - Акцент4 14" xfId="80"/>
    <cellStyle name="20% - Акцент4 15" xfId="81"/>
    <cellStyle name="20% - Акцент4 16" xfId="82"/>
    <cellStyle name="20% - Акцент4 17" xfId="83"/>
    <cellStyle name="20% - Акцент4 18" xfId="84"/>
    <cellStyle name="20% - Акцент4 19" xfId="85"/>
    <cellStyle name="20% - Акцент4 2" xfId="86"/>
    <cellStyle name="20% - Акцент4 2 2" xfId="87"/>
    <cellStyle name="20% - Акцент4 20" xfId="88"/>
    <cellStyle name="20% - Акцент4 21" xfId="89"/>
    <cellStyle name="20% - Акцент4 22" xfId="90"/>
    <cellStyle name="20% - Акцент4 23" xfId="91"/>
    <cellStyle name="20% - Акцент4 24" xfId="92"/>
    <cellStyle name="20% - Акцент4 3" xfId="93"/>
    <cellStyle name="20% - Акцент4 4" xfId="94"/>
    <cellStyle name="20% - Акцент4 5" xfId="95"/>
    <cellStyle name="20% - Акцент4 6" xfId="96"/>
    <cellStyle name="20% - Акцент4 7" xfId="97"/>
    <cellStyle name="20% - Акцент4 8" xfId="98"/>
    <cellStyle name="20% - Акцент4 9" xfId="99"/>
    <cellStyle name="20% - Акцент5 10" xfId="100"/>
    <cellStyle name="20% - Акцент5 11" xfId="101"/>
    <cellStyle name="20% - Акцент5 12" xfId="102"/>
    <cellStyle name="20% - Акцент5 13" xfId="103"/>
    <cellStyle name="20% - Акцент5 14" xfId="104"/>
    <cellStyle name="20% - Акцент5 15" xfId="105"/>
    <cellStyle name="20% - Акцент5 16" xfId="106"/>
    <cellStyle name="20% - Акцент5 17" xfId="107"/>
    <cellStyle name="20% - Акцент5 18" xfId="108"/>
    <cellStyle name="20% - Акцент5 19" xfId="109"/>
    <cellStyle name="20% - Акцент5 2" xfId="110"/>
    <cellStyle name="20% - Акцент5 2 2" xfId="111"/>
    <cellStyle name="20% - Акцент5 20" xfId="112"/>
    <cellStyle name="20% - Акцент5 21" xfId="113"/>
    <cellStyle name="20% - Акцент5 22" xfId="114"/>
    <cellStyle name="20% - Акцент5 23" xfId="115"/>
    <cellStyle name="20% - Акцент5 24" xfId="116"/>
    <cellStyle name="20% - Акцент5 3" xfId="117"/>
    <cellStyle name="20% - Акцент5 4" xfId="118"/>
    <cellStyle name="20% - Акцент5 5" xfId="119"/>
    <cellStyle name="20% - Акцент5 6" xfId="120"/>
    <cellStyle name="20% - Акцент5 7" xfId="121"/>
    <cellStyle name="20% - Акцент5 8" xfId="122"/>
    <cellStyle name="20% - Акцент5 9" xfId="123"/>
    <cellStyle name="20% - Акцент6 10" xfId="124"/>
    <cellStyle name="20% - Акцент6 11" xfId="125"/>
    <cellStyle name="20% - Акцент6 12" xfId="126"/>
    <cellStyle name="20% - Акцент6 13" xfId="127"/>
    <cellStyle name="20% - Акцент6 14" xfId="128"/>
    <cellStyle name="20% - Акцент6 15" xfId="129"/>
    <cellStyle name="20% - Акцент6 16" xfId="130"/>
    <cellStyle name="20% - Акцент6 17" xfId="131"/>
    <cellStyle name="20% - Акцент6 18" xfId="132"/>
    <cellStyle name="20% - Акцент6 19" xfId="133"/>
    <cellStyle name="20% - Акцент6 2" xfId="134"/>
    <cellStyle name="20% - Акцент6 2 2" xfId="135"/>
    <cellStyle name="20% - Акцент6 20" xfId="136"/>
    <cellStyle name="20% - Акцент6 21" xfId="137"/>
    <cellStyle name="20% - Акцент6 22" xfId="138"/>
    <cellStyle name="20% - Акцент6 23" xfId="139"/>
    <cellStyle name="20% - Акцент6 24" xfId="140"/>
    <cellStyle name="20% - Акцент6 3" xfId="141"/>
    <cellStyle name="20% - Акцент6 4" xfId="142"/>
    <cellStyle name="20% - Акцент6 5" xfId="143"/>
    <cellStyle name="20% - Акцент6 6" xfId="144"/>
    <cellStyle name="20% - Акцент6 7" xfId="145"/>
    <cellStyle name="20% - Акцент6 8" xfId="146"/>
    <cellStyle name="20% - Акцент6 9" xfId="147"/>
    <cellStyle name="40% - Акцент1 10" xfId="148"/>
    <cellStyle name="40% - Акцент1 11" xfId="149"/>
    <cellStyle name="40% - Акцент1 12" xfId="150"/>
    <cellStyle name="40% - Акцент1 13" xfId="151"/>
    <cellStyle name="40% - Акцент1 14" xfId="152"/>
    <cellStyle name="40% - Акцент1 15" xfId="153"/>
    <cellStyle name="40% - Акцент1 16" xfId="154"/>
    <cellStyle name="40% - Акцент1 17" xfId="155"/>
    <cellStyle name="40% - Акцент1 18" xfId="156"/>
    <cellStyle name="40% - Акцент1 19" xfId="157"/>
    <cellStyle name="40% - Акцент1 2" xfId="158"/>
    <cellStyle name="40% - Акцент1 2 2" xfId="159"/>
    <cellStyle name="40% - Акцент1 20" xfId="160"/>
    <cellStyle name="40% - Акцент1 21" xfId="161"/>
    <cellStyle name="40% - Акцент1 22" xfId="162"/>
    <cellStyle name="40% - Акцент1 23" xfId="163"/>
    <cellStyle name="40% - Акцент1 24" xfId="164"/>
    <cellStyle name="40% - Акцент1 3" xfId="165"/>
    <cellStyle name="40% - Акцент1 4" xfId="166"/>
    <cellStyle name="40% - Акцент1 5" xfId="167"/>
    <cellStyle name="40% - Акцент1 6" xfId="168"/>
    <cellStyle name="40% - Акцент1 7" xfId="169"/>
    <cellStyle name="40% - Акцент1 8" xfId="170"/>
    <cellStyle name="40% - Акцент1 9" xfId="171"/>
    <cellStyle name="40% - Акцент2 10" xfId="172"/>
    <cellStyle name="40% - Акцент2 11" xfId="173"/>
    <cellStyle name="40% - Акцент2 12" xfId="174"/>
    <cellStyle name="40% - Акцент2 13" xfId="175"/>
    <cellStyle name="40% - Акцент2 14" xfId="176"/>
    <cellStyle name="40% - Акцент2 15" xfId="177"/>
    <cellStyle name="40% - Акцент2 16" xfId="178"/>
    <cellStyle name="40% - Акцент2 17" xfId="179"/>
    <cellStyle name="40% - Акцент2 18" xfId="180"/>
    <cellStyle name="40% - Акцент2 19" xfId="181"/>
    <cellStyle name="40% - Акцент2 2" xfId="182"/>
    <cellStyle name="40% - Акцент2 2 2" xfId="183"/>
    <cellStyle name="40% - Акцент2 20" xfId="184"/>
    <cellStyle name="40% - Акцент2 21" xfId="185"/>
    <cellStyle name="40% - Акцент2 22" xfId="186"/>
    <cellStyle name="40% - Акцент2 23" xfId="187"/>
    <cellStyle name="40% - Акцент2 24" xfId="188"/>
    <cellStyle name="40% - Акцент2 3" xfId="189"/>
    <cellStyle name="40% - Акцент2 4" xfId="190"/>
    <cellStyle name="40% - Акцент2 5" xfId="191"/>
    <cellStyle name="40% - Акцент2 6" xfId="192"/>
    <cellStyle name="40% - Акцент2 7" xfId="193"/>
    <cellStyle name="40% - Акцент2 8" xfId="194"/>
    <cellStyle name="40% - Акцент2 9" xfId="195"/>
    <cellStyle name="40% - Акцент3 10" xfId="196"/>
    <cellStyle name="40% - Акцент3 11" xfId="197"/>
    <cellStyle name="40% - Акцент3 12" xfId="198"/>
    <cellStyle name="40% - Акцент3 13" xfId="199"/>
    <cellStyle name="40% - Акцент3 14" xfId="200"/>
    <cellStyle name="40% - Акцент3 15" xfId="201"/>
    <cellStyle name="40% - Акцент3 16" xfId="202"/>
    <cellStyle name="40% - Акцент3 17" xfId="203"/>
    <cellStyle name="40% - Акцент3 18" xfId="204"/>
    <cellStyle name="40% - Акцент3 19" xfId="205"/>
    <cellStyle name="40% - Акцент3 2" xfId="206"/>
    <cellStyle name="40% - Акцент3 2 2" xfId="207"/>
    <cellStyle name="40% - Акцент3 20" xfId="208"/>
    <cellStyle name="40% - Акцент3 21" xfId="209"/>
    <cellStyle name="40% - Акцент3 22" xfId="210"/>
    <cellStyle name="40% - Акцент3 23" xfId="211"/>
    <cellStyle name="40% - Акцент3 24" xfId="212"/>
    <cellStyle name="40% - Акцент3 3" xfId="213"/>
    <cellStyle name="40% - Акцент3 4" xfId="214"/>
    <cellStyle name="40% - Акцент3 5" xfId="215"/>
    <cellStyle name="40% - Акцент3 6" xfId="216"/>
    <cellStyle name="40% - Акцент3 7" xfId="217"/>
    <cellStyle name="40% - Акцент3 8" xfId="218"/>
    <cellStyle name="40% - Акцент3 9" xfId="219"/>
    <cellStyle name="40% - Акцент4 10" xfId="220"/>
    <cellStyle name="40% - Акцент4 11" xfId="221"/>
    <cellStyle name="40% - Акцент4 12" xfId="222"/>
    <cellStyle name="40% - Акцент4 13" xfId="223"/>
    <cellStyle name="40% - Акцент4 14" xfId="224"/>
    <cellStyle name="40% - Акцент4 15" xfId="225"/>
    <cellStyle name="40% - Акцент4 16" xfId="226"/>
    <cellStyle name="40% - Акцент4 17" xfId="227"/>
    <cellStyle name="40% - Акцент4 18" xfId="228"/>
    <cellStyle name="40% - Акцент4 19" xfId="229"/>
    <cellStyle name="40% - Акцент4 2" xfId="230"/>
    <cellStyle name="40% - Акцент4 2 2" xfId="231"/>
    <cellStyle name="40% - Акцент4 20" xfId="232"/>
    <cellStyle name="40% - Акцент4 21" xfId="233"/>
    <cellStyle name="40% - Акцент4 22" xfId="234"/>
    <cellStyle name="40% - Акцент4 23" xfId="235"/>
    <cellStyle name="40% - Акцент4 24" xfId="236"/>
    <cellStyle name="40% - Акцент4 3" xfId="237"/>
    <cellStyle name="40% - Акцент4 4" xfId="238"/>
    <cellStyle name="40% - Акцент4 5" xfId="239"/>
    <cellStyle name="40% - Акцент4 6" xfId="240"/>
    <cellStyle name="40% - Акцент4 7" xfId="241"/>
    <cellStyle name="40% - Акцент4 8" xfId="242"/>
    <cellStyle name="40% - Акцент4 9" xfId="243"/>
    <cellStyle name="40% - Акцент5 10" xfId="244"/>
    <cellStyle name="40% - Акцент5 11" xfId="245"/>
    <cellStyle name="40% - Акцент5 12" xfId="246"/>
    <cellStyle name="40% - Акцент5 13" xfId="247"/>
    <cellStyle name="40% - Акцент5 14" xfId="248"/>
    <cellStyle name="40% - Акцент5 15" xfId="249"/>
    <cellStyle name="40% - Акцент5 16" xfId="250"/>
    <cellStyle name="40% - Акцент5 17" xfId="251"/>
    <cellStyle name="40% - Акцент5 18" xfId="252"/>
    <cellStyle name="40% - Акцент5 19" xfId="253"/>
    <cellStyle name="40% - Акцент5 2" xfId="254"/>
    <cellStyle name="40% - Акцент5 2 2" xfId="255"/>
    <cellStyle name="40% - Акцент5 20" xfId="256"/>
    <cellStyle name="40% - Акцент5 21" xfId="257"/>
    <cellStyle name="40% - Акцент5 22" xfId="258"/>
    <cellStyle name="40% - Акцент5 23" xfId="259"/>
    <cellStyle name="40% - Акцент5 24" xfId="260"/>
    <cellStyle name="40% - Акцент5 3" xfId="261"/>
    <cellStyle name="40% - Акцент5 4" xfId="262"/>
    <cellStyle name="40% - Акцент5 5" xfId="263"/>
    <cellStyle name="40% - Акцент5 6" xfId="264"/>
    <cellStyle name="40% - Акцент5 7" xfId="265"/>
    <cellStyle name="40% - Акцент5 8" xfId="266"/>
    <cellStyle name="40% - Акцент5 9" xfId="267"/>
    <cellStyle name="40% - Акцент6 10" xfId="268"/>
    <cellStyle name="40% - Акцент6 11" xfId="269"/>
    <cellStyle name="40% - Акцент6 12" xfId="270"/>
    <cellStyle name="40% - Акцент6 13" xfId="271"/>
    <cellStyle name="40% - Акцент6 14" xfId="272"/>
    <cellStyle name="40% - Акцент6 15" xfId="273"/>
    <cellStyle name="40% - Акцент6 16" xfId="274"/>
    <cellStyle name="40% - Акцент6 17" xfId="275"/>
    <cellStyle name="40% - Акцент6 18" xfId="276"/>
    <cellStyle name="40% - Акцент6 19" xfId="277"/>
    <cellStyle name="40% - Акцент6 2" xfId="278"/>
    <cellStyle name="40% - Акцент6 2 2" xfId="279"/>
    <cellStyle name="40% - Акцент6 20" xfId="280"/>
    <cellStyle name="40% - Акцент6 21" xfId="281"/>
    <cellStyle name="40% - Акцент6 22" xfId="282"/>
    <cellStyle name="40% - Акцент6 23" xfId="283"/>
    <cellStyle name="40% - Акцент6 24" xfId="284"/>
    <cellStyle name="40% - Акцент6 3" xfId="285"/>
    <cellStyle name="40% - Акцент6 4" xfId="286"/>
    <cellStyle name="40% - Акцент6 5" xfId="287"/>
    <cellStyle name="40% - Акцент6 6" xfId="288"/>
    <cellStyle name="40% - Акцент6 7" xfId="289"/>
    <cellStyle name="40% - Акцент6 8" xfId="290"/>
    <cellStyle name="40% - Акцент6 9" xfId="291"/>
    <cellStyle name="60% - Акцент1 10" xfId="292"/>
    <cellStyle name="60% - Акцент1 11" xfId="293"/>
    <cellStyle name="60% - Акцент1 12" xfId="294"/>
    <cellStyle name="60% - Акцент1 13" xfId="295"/>
    <cellStyle name="60% - Акцент1 14" xfId="296"/>
    <cellStyle name="60% - Акцент1 15" xfId="297"/>
    <cellStyle name="60% - Акцент1 16" xfId="298"/>
    <cellStyle name="60% - Акцент1 17" xfId="299"/>
    <cellStyle name="60% - Акцент1 18" xfId="300"/>
    <cellStyle name="60% - Акцент1 19" xfId="301"/>
    <cellStyle name="60% - Акцент1 2" xfId="302"/>
    <cellStyle name="60% - Акцент1 2 2" xfId="303"/>
    <cellStyle name="60% - Акцент1 20" xfId="304"/>
    <cellStyle name="60% - Акцент1 21" xfId="305"/>
    <cellStyle name="60% - Акцент1 22" xfId="306"/>
    <cellStyle name="60% - Акцент1 23" xfId="307"/>
    <cellStyle name="60% - Акцент1 24" xfId="308"/>
    <cellStyle name="60% - Акцент1 3" xfId="309"/>
    <cellStyle name="60% - Акцент1 4" xfId="310"/>
    <cellStyle name="60% - Акцент1 5" xfId="311"/>
    <cellStyle name="60% - Акцент1 6" xfId="312"/>
    <cellStyle name="60% - Акцент1 7" xfId="313"/>
    <cellStyle name="60% - Акцент1 8" xfId="314"/>
    <cellStyle name="60% - Акцент1 9" xfId="315"/>
    <cellStyle name="60% - Акцент2 10" xfId="316"/>
    <cellStyle name="60% - Акцент2 11" xfId="317"/>
    <cellStyle name="60% - Акцент2 12" xfId="318"/>
    <cellStyle name="60% - Акцент2 13" xfId="319"/>
    <cellStyle name="60% - Акцент2 14" xfId="320"/>
    <cellStyle name="60% - Акцент2 15" xfId="321"/>
    <cellStyle name="60% - Акцент2 16" xfId="322"/>
    <cellStyle name="60% - Акцент2 17" xfId="323"/>
    <cellStyle name="60% - Акцент2 18" xfId="324"/>
    <cellStyle name="60% - Акцент2 19" xfId="325"/>
    <cellStyle name="60% - Акцент2 2" xfId="326"/>
    <cellStyle name="60% - Акцент2 2 2" xfId="327"/>
    <cellStyle name="60% - Акцент2 20" xfId="328"/>
    <cellStyle name="60% - Акцент2 21" xfId="329"/>
    <cellStyle name="60% - Акцент2 22" xfId="330"/>
    <cellStyle name="60% - Акцент2 23" xfId="331"/>
    <cellStyle name="60% - Акцент2 24" xfId="332"/>
    <cellStyle name="60% - Акцент2 3" xfId="333"/>
    <cellStyle name="60% - Акцент2 4" xfId="334"/>
    <cellStyle name="60% - Акцент2 5" xfId="335"/>
    <cellStyle name="60% - Акцент2 6" xfId="336"/>
    <cellStyle name="60% - Акцент2 7" xfId="337"/>
    <cellStyle name="60% - Акцент2 8" xfId="338"/>
    <cellStyle name="60% - Акцент2 9" xfId="339"/>
    <cellStyle name="60% - Акцент3 10" xfId="340"/>
    <cellStyle name="60% - Акцент3 11" xfId="341"/>
    <cellStyle name="60% - Акцент3 12" xfId="342"/>
    <cellStyle name="60% - Акцент3 13" xfId="343"/>
    <cellStyle name="60% - Акцент3 14" xfId="344"/>
    <cellStyle name="60% - Акцент3 15" xfId="345"/>
    <cellStyle name="60% - Акцент3 16" xfId="346"/>
    <cellStyle name="60% - Акцент3 17" xfId="347"/>
    <cellStyle name="60% - Акцент3 18" xfId="348"/>
    <cellStyle name="60% - Акцент3 19" xfId="349"/>
    <cellStyle name="60% - Акцент3 2" xfId="350"/>
    <cellStyle name="60% - Акцент3 2 2" xfId="351"/>
    <cellStyle name="60% - Акцент3 20" xfId="352"/>
    <cellStyle name="60% - Акцент3 21" xfId="353"/>
    <cellStyle name="60% - Акцент3 22" xfId="354"/>
    <cellStyle name="60% - Акцент3 23" xfId="355"/>
    <cellStyle name="60% - Акцент3 24" xfId="356"/>
    <cellStyle name="60% - Акцент3 3" xfId="357"/>
    <cellStyle name="60% - Акцент3 4" xfId="358"/>
    <cellStyle name="60% - Акцент3 5" xfId="359"/>
    <cellStyle name="60% - Акцент3 6" xfId="360"/>
    <cellStyle name="60% - Акцент3 7" xfId="361"/>
    <cellStyle name="60% - Акцент3 8" xfId="362"/>
    <cellStyle name="60% - Акцент3 9" xfId="363"/>
    <cellStyle name="60% - Акцент4 10" xfId="364"/>
    <cellStyle name="60% - Акцент4 11" xfId="365"/>
    <cellStyle name="60% - Акцент4 12" xfId="366"/>
    <cellStyle name="60% - Акцент4 13" xfId="367"/>
    <cellStyle name="60% - Акцент4 14" xfId="368"/>
    <cellStyle name="60% - Акцент4 15" xfId="369"/>
    <cellStyle name="60% - Акцент4 16" xfId="370"/>
    <cellStyle name="60% - Акцент4 17" xfId="371"/>
    <cellStyle name="60% - Акцент4 18" xfId="372"/>
    <cellStyle name="60% - Акцент4 19" xfId="373"/>
    <cellStyle name="60% - Акцент4 2" xfId="374"/>
    <cellStyle name="60% - Акцент4 2 2" xfId="375"/>
    <cellStyle name="60% - Акцент4 20" xfId="376"/>
    <cellStyle name="60% - Акцент4 21" xfId="377"/>
    <cellStyle name="60% - Акцент4 22" xfId="378"/>
    <cellStyle name="60% - Акцент4 23" xfId="379"/>
    <cellStyle name="60% - Акцент4 24" xfId="380"/>
    <cellStyle name="60% - Акцент4 3" xfId="381"/>
    <cellStyle name="60% - Акцент4 4" xfId="382"/>
    <cellStyle name="60% - Акцент4 5" xfId="383"/>
    <cellStyle name="60% - Акцент4 6" xfId="384"/>
    <cellStyle name="60% - Акцент4 7" xfId="385"/>
    <cellStyle name="60% - Акцент4 8" xfId="386"/>
    <cellStyle name="60% - Акцент4 9" xfId="387"/>
    <cellStyle name="60% - Акцент5 10" xfId="388"/>
    <cellStyle name="60% - Акцент5 11" xfId="389"/>
    <cellStyle name="60% - Акцент5 12" xfId="390"/>
    <cellStyle name="60% - Акцент5 13" xfId="391"/>
    <cellStyle name="60% - Акцент5 14" xfId="392"/>
    <cellStyle name="60% - Акцент5 15" xfId="393"/>
    <cellStyle name="60% - Акцент5 16" xfId="394"/>
    <cellStyle name="60% - Акцент5 17" xfId="395"/>
    <cellStyle name="60% - Акцент5 18" xfId="396"/>
    <cellStyle name="60% - Акцент5 19" xfId="397"/>
    <cellStyle name="60% - Акцент5 2" xfId="398"/>
    <cellStyle name="60% - Акцент5 2 2" xfId="399"/>
    <cellStyle name="60% - Акцент5 20" xfId="400"/>
    <cellStyle name="60% - Акцент5 21" xfId="401"/>
    <cellStyle name="60% - Акцент5 22" xfId="402"/>
    <cellStyle name="60% - Акцент5 23" xfId="403"/>
    <cellStyle name="60% - Акцент5 24" xfId="404"/>
    <cellStyle name="60% - Акцент5 3" xfId="405"/>
    <cellStyle name="60% - Акцент5 4" xfId="406"/>
    <cellStyle name="60% - Акцент5 5" xfId="407"/>
    <cellStyle name="60% - Акцент5 6" xfId="408"/>
    <cellStyle name="60% - Акцент5 7" xfId="409"/>
    <cellStyle name="60% - Акцент5 8" xfId="410"/>
    <cellStyle name="60% - Акцент5 9" xfId="411"/>
    <cellStyle name="60% - Акцент6 10" xfId="412"/>
    <cellStyle name="60% - Акцент6 11" xfId="413"/>
    <cellStyle name="60% - Акцент6 12" xfId="414"/>
    <cellStyle name="60% - Акцент6 13" xfId="415"/>
    <cellStyle name="60% - Акцент6 14" xfId="416"/>
    <cellStyle name="60% - Акцент6 15" xfId="417"/>
    <cellStyle name="60% - Акцент6 16" xfId="418"/>
    <cellStyle name="60% - Акцент6 17" xfId="419"/>
    <cellStyle name="60% - Акцент6 18" xfId="420"/>
    <cellStyle name="60% - Акцент6 19" xfId="421"/>
    <cellStyle name="60% - Акцент6 2" xfId="422"/>
    <cellStyle name="60% - Акцент6 2 2" xfId="423"/>
    <cellStyle name="60% - Акцент6 20" xfId="424"/>
    <cellStyle name="60% - Акцент6 21" xfId="425"/>
    <cellStyle name="60% - Акцент6 22" xfId="426"/>
    <cellStyle name="60% - Акцент6 23" xfId="427"/>
    <cellStyle name="60% - Акцент6 24" xfId="428"/>
    <cellStyle name="60% - Акцент6 3" xfId="429"/>
    <cellStyle name="60% - Акцент6 4" xfId="430"/>
    <cellStyle name="60% - Акцент6 5" xfId="431"/>
    <cellStyle name="60% - Акцент6 6" xfId="432"/>
    <cellStyle name="60% - Акцент6 7" xfId="433"/>
    <cellStyle name="60% - Акцент6 8" xfId="434"/>
    <cellStyle name="60% - Акцент6 9" xfId="435"/>
    <cellStyle name="Акцент1 10" xfId="436"/>
    <cellStyle name="Акцент1 11" xfId="437"/>
    <cellStyle name="Акцент1 12" xfId="438"/>
    <cellStyle name="Акцент1 13" xfId="439"/>
    <cellStyle name="Акцент1 14" xfId="440"/>
    <cellStyle name="Акцент1 15" xfId="441"/>
    <cellStyle name="Акцент1 16" xfId="442"/>
    <cellStyle name="Акцент1 17" xfId="443"/>
    <cellStyle name="Акцент1 18" xfId="444"/>
    <cellStyle name="Акцент1 19" xfId="445"/>
    <cellStyle name="Акцент1 2" xfId="446"/>
    <cellStyle name="Акцент1 2 2" xfId="447"/>
    <cellStyle name="Акцент1 20" xfId="448"/>
    <cellStyle name="Акцент1 21" xfId="449"/>
    <cellStyle name="Акцент1 22" xfId="450"/>
    <cellStyle name="Акцент1 23" xfId="451"/>
    <cellStyle name="Акцент1 24" xfId="452"/>
    <cellStyle name="Акцент1 3" xfId="453"/>
    <cellStyle name="Акцент1 4" xfId="454"/>
    <cellStyle name="Акцент1 5" xfId="455"/>
    <cellStyle name="Акцент1 6" xfId="456"/>
    <cellStyle name="Акцент1 7" xfId="457"/>
    <cellStyle name="Акцент1 8" xfId="458"/>
    <cellStyle name="Акцент1 9" xfId="459"/>
    <cellStyle name="Акцент2 10" xfId="460"/>
    <cellStyle name="Акцент2 11" xfId="461"/>
    <cellStyle name="Акцент2 12" xfId="462"/>
    <cellStyle name="Акцент2 13" xfId="463"/>
    <cellStyle name="Акцент2 14" xfId="464"/>
    <cellStyle name="Акцент2 15" xfId="465"/>
    <cellStyle name="Акцент2 16" xfId="466"/>
    <cellStyle name="Акцент2 17" xfId="467"/>
    <cellStyle name="Акцент2 18" xfId="468"/>
    <cellStyle name="Акцент2 19" xfId="469"/>
    <cellStyle name="Акцент2 2" xfId="470"/>
    <cellStyle name="Акцент2 2 2" xfId="471"/>
    <cellStyle name="Акцент2 20" xfId="472"/>
    <cellStyle name="Акцент2 21" xfId="473"/>
    <cellStyle name="Акцент2 22" xfId="474"/>
    <cellStyle name="Акцент2 23" xfId="475"/>
    <cellStyle name="Акцент2 24" xfId="476"/>
    <cellStyle name="Акцент2 3" xfId="477"/>
    <cellStyle name="Акцент2 4" xfId="478"/>
    <cellStyle name="Акцент2 5" xfId="479"/>
    <cellStyle name="Акцент2 6" xfId="480"/>
    <cellStyle name="Акцент2 7" xfId="481"/>
    <cellStyle name="Акцент2 8" xfId="482"/>
    <cellStyle name="Акцент2 9" xfId="483"/>
    <cellStyle name="Акцент3 10" xfId="484"/>
    <cellStyle name="Акцент3 11" xfId="485"/>
    <cellStyle name="Акцент3 12" xfId="486"/>
    <cellStyle name="Акцент3 13" xfId="487"/>
    <cellStyle name="Акцент3 14" xfId="488"/>
    <cellStyle name="Акцент3 15" xfId="489"/>
    <cellStyle name="Акцент3 16" xfId="490"/>
    <cellStyle name="Акцент3 17" xfId="491"/>
    <cellStyle name="Акцент3 18" xfId="492"/>
    <cellStyle name="Акцент3 19" xfId="493"/>
    <cellStyle name="Акцент3 2" xfId="494"/>
    <cellStyle name="Акцент3 2 2" xfId="495"/>
    <cellStyle name="Акцент3 20" xfId="496"/>
    <cellStyle name="Акцент3 21" xfId="497"/>
    <cellStyle name="Акцент3 22" xfId="498"/>
    <cellStyle name="Акцент3 23" xfId="499"/>
    <cellStyle name="Акцент3 24" xfId="500"/>
    <cellStyle name="Акцент3 3" xfId="501"/>
    <cellStyle name="Акцент3 4" xfId="502"/>
    <cellStyle name="Акцент3 5" xfId="503"/>
    <cellStyle name="Акцент3 6" xfId="504"/>
    <cellStyle name="Акцент3 7" xfId="505"/>
    <cellStyle name="Акцент3 8" xfId="506"/>
    <cellStyle name="Акцент3 9" xfId="507"/>
    <cellStyle name="Акцент4 10" xfId="508"/>
    <cellStyle name="Акцент4 11" xfId="509"/>
    <cellStyle name="Акцент4 12" xfId="510"/>
    <cellStyle name="Акцент4 13" xfId="511"/>
    <cellStyle name="Акцент4 14" xfId="512"/>
    <cellStyle name="Акцент4 15" xfId="513"/>
    <cellStyle name="Акцент4 16" xfId="514"/>
    <cellStyle name="Акцент4 17" xfId="515"/>
    <cellStyle name="Акцент4 18" xfId="516"/>
    <cellStyle name="Акцент4 19" xfId="517"/>
    <cellStyle name="Акцент4 2" xfId="518"/>
    <cellStyle name="Акцент4 2 2" xfId="519"/>
    <cellStyle name="Акцент4 20" xfId="520"/>
    <cellStyle name="Акцент4 21" xfId="521"/>
    <cellStyle name="Акцент4 22" xfId="522"/>
    <cellStyle name="Акцент4 23" xfId="523"/>
    <cellStyle name="Акцент4 24" xfId="524"/>
    <cellStyle name="Акцент4 3" xfId="525"/>
    <cellStyle name="Акцент4 4" xfId="526"/>
    <cellStyle name="Акцент4 5" xfId="527"/>
    <cellStyle name="Акцент4 6" xfId="528"/>
    <cellStyle name="Акцент4 7" xfId="529"/>
    <cellStyle name="Акцент4 8" xfId="530"/>
    <cellStyle name="Акцент4 9" xfId="531"/>
    <cellStyle name="Акцент5 10" xfId="532"/>
    <cellStyle name="Акцент5 11" xfId="533"/>
    <cellStyle name="Акцент5 12" xfId="534"/>
    <cellStyle name="Акцент5 13" xfId="535"/>
    <cellStyle name="Акцент5 14" xfId="536"/>
    <cellStyle name="Акцент5 15" xfId="537"/>
    <cellStyle name="Акцент5 16" xfId="538"/>
    <cellStyle name="Акцент5 17" xfId="539"/>
    <cellStyle name="Акцент5 18" xfId="540"/>
    <cellStyle name="Акцент5 19" xfId="541"/>
    <cellStyle name="Акцент5 2" xfId="542"/>
    <cellStyle name="Акцент5 2 2" xfId="543"/>
    <cellStyle name="Акцент5 20" xfId="544"/>
    <cellStyle name="Акцент5 21" xfId="545"/>
    <cellStyle name="Акцент5 22" xfId="546"/>
    <cellStyle name="Акцент5 23" xfId="547"/>
    <cellStyle name="Акцент5 24" xfId="548"/>
    <cellStyle name="Акцент5 3" xfId="549"/>
    <cellStyle name="Акцент5 4" xfId="550"/>
    <cellStyle name="Акцент5 5" xfId="551"/>
    <cellStyle name="Акцент5 6" xfId="552"/>
    <cellStyle name="Акцент5 7" xfId="553"/>
    <cellStyle name="Акцент5 8" xfId="554"/>
    <cellStyle name="Акцент5 9" xfId="555"/>
    <cellStyle name="Акцент6 10" xfId="556"/>
    <cellStyle name="Акцент6 11" xfId="557"/>
    <cellStyle name="Акцент6 12" xfId="558"/>
    <cellStyle name="Акцент6 13" xfId="559"/>
    <cellStyle name="Акцент6 14" xfId="560"/>
    <cellStyle name="Акцент6 15" xfId="561"/>
    <cellStyle name="Акцент6 16" xfId="562"/>
    <cellStyle name="Акцент6 17" xfId="563"/>
    <cellStyle name="Акцент6 18" xfId="564"/>
    <cellStyle name="Акцент6 19" xfId="565"/>
    <cellStyle name="Акцент6 2" xfId="566"/>
    <cellStyle name="Акцент6 2 2" xfId="567"/>
    <cellStyle name="Акцент6 20" xfId="568"/>
    <cellStyle name="Акцент6 21" xfId="569"/>
    <cellStyle name="Акцент6 22" xfId="570"/>
    <cellStyle name="Акцент6 23" xfId="571"/>
    <cellStyle name="Акцент6 24" xfId="572"/>
    <cellStyle name="Акцент6 3" xfId="573"/>
    <cellStyle name="Акцент6 4" xfId="574"/>
    <cellStyle name="Акцент6 5" xfId="575"/>
    <cellStyle name="Акцент6 6" xfId="576"/>
    <cellStyle name="Акцент6 7" xfId="577"/>
    <cellStyle name="Акцент6 8" xfId="578"/>
    <cellStyle name="Акцент6 9" xfId="579"/>
    <cellStyle name="Ввод  10" xfId="580"/>
    <cellStyle name="Ввод  11" xfId="581"/>
    <cellStyle name="Ввод  12" xfId="582"/>
    <cellStyle name="Ввод  13" xfId="583"/>
    <cellStyle name="Ввод  14" xfId="584"/>
    <cellStyle name="Ввод  15" xfId="585"/>
    <cellStyle name="Ввод  16" xfId="586"/>
    <cellStyle name="Ввод  17" xfId="587"/>
    <cellStyle name="Ввод  18" xfId="588"/>
    <cellStyle name="Ввод  19" xfId="589"/>
    <cellStyle name="Ввод  2" xfId="590"/>
    <cellStyle name="Ввод  2 2" xfId="591"/>
    <cellStyle name="Ввод  20" xfId="592"/>
    <cellStyle name="Ввод  21" xfId="593"/>
    <cellStyle name="Ввод  22" xfId="594"/>
    <cellStyle name="Ввод  23" xfId="595"/>
    <cellStyle name="Ввод  24" xfId="596"/>
    <cellStyle name="Ввод  3" xfId="597"/>
    <cellStyle name="Ввод  4" xfId="598"/>
    <cellStyle name="Ввод  5" xfId="599"/>
    <cellStyle name="Ввод  6" xfId="600"/>
    <cellStyle name="Ввод  7" xfId="601"/>
    <cellStyle name="Ввод  8" xfId="602"/>
    <cellStyle name="Ввод  9" xfId="603"/>
    <cellStyle name="Вывод 10" xfId="604"/>
    <cellStyle name="Вывод 11" xfId="605"/>
    <cellStyle name="Вывод 12" xfId="606"/>
    <cellStyle name="Вывод 13" xfId="607"/>
    <cellStyle name="Вывод 14" xfId="608"/>
    <cellStyle name="Вывод 15" xfId="609"/>
    <cellStyle name="Вывод 16" xfId="610"/>
    <cellStyle name="Вывод 17" xfId="611"/>
    <cellStyle name="Вывод 18" xfId="612"/>
    <cellStyle name="Вывод 19" xfId="613"/>
    <cellStyle name="Вывод 2" xfId="614"/>
    <cellStyle name="Вывод 2 2" xfId="615"/>
    <cellStyle name="Вывод 20" xfId="616"/>
    <cellStyle name="Вывод 21" xfId="617"/>
    <cellStyle name="Вывод 22" xfId="618"/>
    <cellStyle name="Вывод 23" xfId="619"/>
    <cellStyle name="Вывод 24" xfId="620"/>
    <cellStyle name="Вывод 3" xfId="621"/>
    <cellStyle name="Вывод 4" xfId="622"/>
    <cellStyle name="Вывод 5" xfId="623"/>
    <cellStyle name="Вывод 6" xfId="624"/>
    <cellStyle name="Вывод 7" xfId="625"/>
    <cellStyle name="Вывод 8" xfId="626"/>
    <cellStyle name="Вывод 9" xfId="627"/>
    <cellStyle name="Вычисление 10" xfId="628"/>
    <cellStyle name="Вычисление 11" xfId="629"/>
    <cellStyle name="Вычисление 12" xfId="630"/>
    <cellStyle name="Вычисление 13" xfId="631"/>
    <cellStyle name="Вычисление 14" xfId="632"/>
    <cellStyle name="Вычисление 15" xfId="633"/>
    <cellStyle name="Вычисление 16" xfId="634"/>
    <cellStyle name="Вычисление 17" xfId="635"/>
    <cellStyle name="Вычисление 18" xfId="636"/>
    <cellStyle name="Вычисление 19" xfId="637"/>
    <cellStyle name="Вычисление 2" xfId="638"/>
    <cellStyle name="Вычисление 2 2" xfId="639"/>
    <cellStyle name="Вычисление 20" xfId="640"/>
    <cellStyle name="Вычисление 21" xfId="641"/>
    <cellStyle name="Вычисление 22" xfId="642"/>
    <cellStyle name="Вычисление 23" xfId="643"/>
    <cellStyle name="Вычисление 24" xfId="644"/>
    <cellStyle name="Вычисление 3" xfId="645"/>
    <cellStyle name="Вычисление 4" xfId="646"/>
    <cellStyle name="Вычисление 5" xfId="647"/>
    <cellStyle name="Вычисление 6" xfId="648"/>
    <cellStyle name="Вычисление 7" xfId="649"/>
    <cellStyle name="Вычисление 8" xfId="650"/>
    <cellStyle name="Вычисление 9" xfId="651"/>
    <cellStyle name="Гиперссылка" xfId="1047" builtinId="8"/>
    <cellStyle name="Заголовок 1 10" xfId="652"/>
    <cellStyle name="Заголовок 1 11" xfId="653"/>
    <cellStyle name="Заголовок 1 12" xfId="654"/>
    <cellStyle name="Заголовок 1 13" xfId="655"/>
    <cellStyle name="Заголовок 1 14" xfId="656"/>
    <cellStyle name="Заголовок 1 15" xfId="657"/>
    <cellStyle name="Заголовок 1 16" xfId="658"/>
    <cellStyle name="Заголовок 1 17" xfId="659"/>
    <cellStyle name="Заголовок 1 18" xfId="660"/>
    <cellStyle name="Заголовок 1 19" xfId="661"/>
    <cellStyle name="Заголовок 1 2" xfId="662"/>
    <cellStyle name="Заголовок 1 2 2" xfId="663"/>
    <cellStyle name="Заголовок 1 20" xfId="664"/>
    <cellStyle name="Заголовок 1 21" xfId="665"/>
    <cellStyle name="Заголовок 1 22" xfId="666"/>
    <cellStyle name="Заголовок 1 23" xfId="667"/>
    <cellStyle name="Заголовок 1 24" xfId="668"/>
    <cellStyle name="Заголовок 1 3" xfId="669"/>
    <cellStyle name="Заголовок 1 4" xfId="670"/>
    <cellStyle name="Заголовок 1 5" xfId="671"/>
    <cellStyle name="Заголовок 1 6" xfId="672"/>
    <cellStyle name="Заголовок 1 7" xfId="673"/>
    <cellStyle name="Заголовок 1 8" xfId="674"/>
    <cellStyle name="Заголовок 1 9" xfId="675"/>
    <cellStyle name="Заголовок 2 10" xfId="676"/>
    <cellStyle name="Заголовок 2 11" xfId="677"/>
    <cellStyle name="Заголовок 2 12" xfId="678"/>
    <cellStyle name="Заголовок 2 13" xfId="679"/>
    <cellStyle name="Заголовок 2 14" xfId="680"/>
    <cellStyle name="Заголовок 2 15" xfId="681"/>
    <cellStyle name="Заголовок 2 16" xfId="682"/>
    <cellStyle name="Заголовок 2 17" xfId="683"/>
    <cellStyle name="Заголовок 2 18" xfId="684"/>
    <cellStyle name="Заголовок 2 19" xfId="685"/>
    <cellStyle name="Заголовок 2 2" xfId="686"/>
    <cellStyle name="Заголовок 2 2 2" xfId="687"/>
    <cellStyle name="Заголовок 2 20" xfId="688"/>
    <cellStyle name="Заголовок 2 21" xfId="689"/>
    <cellStyle name="Заголовок 2 22" xfId="690"/>
    <cellStyle name="Заголовок 2 23" xfId="691"/>
    <cellStyle name="Заголовок 2 24" xfId="692"/>
    <cellStyle name="Заголовок 2 3" xfId="693"/>
    <cellStyle name="Заголовок 2 4" xfId="694"/>
    <cellStyle name="Заголовок 2 5" xfId="695"/>
    <cellStyle name="Заголовок 2 6" xfId="696"/>
    <cellStyle name="Заголовок 2 7" xfId="697"/>
    <cellStyle name="Заголовок 2 8" xfId="698"/>
    <cellStyle name="Заголовок 2 9" xfId="699"/>
    <cellStyle name="Заголовок 3 10" xfId="700"/>
    <cellStyle name="Заголовок 3 11" xfId="701"/>
    <cellStyle name="Заголовок 3 12" xfId="702"/>
    <cellStyle name="Заголовок 3 13" xfId="703"/>
    <cellStyle name="Заголовок 3 14" xfId="704"/>
    <cellStyle name="Заголовок 3 15" xfId="705"/>
    <cellStyle name="Заголовок 3 16" xfId="706"/>
    <cellStyle name="Заголовок 3 17" xfId="707"/>
    <cellStyle name="Заголовок 3 18" xfId="708"/>
    <cellStyle name="Заголовок 3 19" xfId="709"/>
    <cellStyle name="Заголовок 3 2" xfId="710"/>
    <cellStyle name="Заголовок 3 2 2" xfId="711"/>
    <cellStyle name="Заголовок 3 20" xfId="712"/>
    <cellStyle name="Заголовок 3 21" xfId="713"/>
    <cellStyle name="Заголовок 3 22" xfId="714"/>
    <cellStyle name="Заголовок 3 23" xfId="715"/>
    <cellStyle name="Заголовок 3 24" xfId="716"/>
    <cellStyle name="Заголовок 3 3" xfId="717"/>
    <cellStyle name="Заголовок 3 4" xfId="718"/>
    <cellStyle name="Заголовок 3 5" xfId="719"/>
    <cellStyle name="Заголовок 3 6" xfId="720"/>
    <cellStyle name="Заголовок 3 7" xfId="721"/>
    <cellStyle name="Заголовок 3 8" xfId="722"/>
    <cellStyle name="Заголовок 3 9" xfId="723"/>
    <cellStyle name="Заголовок 4 10" xfId="724"/>
    <cellStyle name="Заголовок 4 11" xfId="725"/>
    <cellStyle name="Заголовок 4 12" xfId="726"/>
    <cellStyle name="Заголовок 4 13" xfId="727"/>
    <cellStyle name="Заголовок 4 14" xfId="728"/>
    <cellStyle name="Заголовок 4 15" xfId="729"/>
    <cellStyle name="Заголовок 4 16" xfId="730"/>
    <cellStyle name="Заголовок 4 17" xfId="731"/>
    <cellStyle name="Заголовок 4 18" xfId="732"/>
    <cellStyle name="Заголовок 4 19" xfId="733"/>
    <cellStyle name="Заголовок 4 2" xfId="734"/>
    <cellStyle name="Заголовок 4 2 2" xfId="735"/>
    <cellStyle name="Заголовок 4 20" xfId="736"/>
    <cellStyle name="Заголовок 4 21" xfId="737"/>
    <cellStyle name="Заголовок 4 22" xfId="738"/>
    <cellStyle name="Заголовок 4 23" xfId="739"/>
    <cellStyle name="Заголовок 4 24" xfId="740"/>
    <cellStyle name="Заголовок 4 3" xfId="741"/>
    <cellStyle name="Заголовок 4 4" xfId="742"/>
    <cellStyle name="Заголовок 4 5" xfId="743"/>
    <cellStyle name="Заголовок 4 6" xfId="744"/>
    <cellStyle name="Заголовок 4 7" xfId="745"/>
    <cellStyle name="Заголовок 4 8" xfId="746"/>
    <cellStyle name="Заголовок 4 9" xfId="747"/>
    <cellStyle name="Итог 10" xfId="748"/>
    <cellStyle name="Итог 11" xfId="749"/>
    <cellStyle name="Итог 12" xfId="750"/>
    <cellStyle name="Итог 13" xfId="751"/>
    <cellStyle name="Итог 14" xfId="752"/>
    <cellStyle name="Итог 15" xfId="753"/>
    <cellStyle name="Итог 16" xfId="754"/>
    <cellStyle name="Итог 17" xfId="755"/>
    <cellStyle name="Итог 18" xfId="756"/>
    <cellStyle name="Итог 19" xfId="757"/>
    <cellStyle name="Итог 2" xfId="758"/>
    <cellStyle name="Итог 2 2" xfId="759"/>
    <cellStyle name="Итог 20" xfId="760"/>
    <cellStyle name="Итог 21" xfId="761"/>
    <cellStyle name="Итог 22" xfId="762"/>
    <cellStyle name="Итог 23" xfId="763"/>
    <cellStyle name="Итог 24" xfId="764"/>
    <cellStyle name="Итог 3" xfId="765"/>
    <cellStyle name="Итог 4" xfId="766"/>
    <cellStyle name="Итог 5" xfId="767"/>
    <cellStyle name="Итог 6" xfId="768"/>
    <cellStyle name="Итог 7" xfId="769"/>
    <cellStyle name="Итог 8" xfId="770"/>
    <cellStyle name="Итог 9" xfId="771"/>
    <cellStyle name="Контрольная ячейка 10" xfId="772"/>
    <cellStyle name="Контрольная ячейка 11" xfId="773"/>
    <cellStyle name="Контрольная ячейка 12" xfId="774"/>
    <cellStyle name="Контрольная ячейка 13" xfId="775"/>
    <cellStyle name="Контрольная ячейка 14" xfId="776"/>
    <cellStyle name="Контрольная ячейка 15" xfId="777"/>
    <cellStyle name="Контрольная ячейка 16" xfId="778"/>
    <cellStyle name="Контрольная ячейка 17" xfId="779"/>
    <cellStyle name="Контрольная ячейка 18" xfId="780"/>
    <cellStyle name="Контрольная ячейка 19" xfId="781"/>
    <cellStyle name="Контрольная ячейка 2" xfId="782"/>
    <cellStyle name="Контрольная ячейка 2 2" xfId="783"/>
    <cellStyle name="Контрольная ячейка 20" xfId="784"/>
    <cellStyle name="Контрольная ячейка 21" xfId="785"/>
    <cellStyle name="Контрольная ячейка 22" xfId="786"/>
    <cellStyle name="Контрольная ячейка 23" xfId="787"/>
    <cellStyle name="Контрольная ячейка 24" xfId="788"/>
    <cellStyle name="Контрольная ячейка 3" xfId="789"/>
    <cellStyle name="Контрольная ячейка 4" xfId="790"/>
    <cellStyle name="Контрольная ячейка 5" xfId="791"/>
    <cellStyle name="Контрольная ячейка 6" xfId="792"/>
    <cellStyle name="Контрольная ячейка 7" xfId="793"/>
    <cellStyle name="Контрольная ячейка 8" xfId="794"/>
    <cellStyle name="Контрольная ячейка 9" xfId="795"/>
    <cellStyle name="Название 10" xfId="796"/>
    <cellStyle name="Название 11" xfId="797"/>
    <cellStyle name="Название 12" xfId="798"/>
    <cellStyle name="Название 13" xfId="799"/>
    <cellStyle name="Название 14" xfId="800"/>
    <cellStyle name="Название 15" xfId="801"/>
    <cellStyle name="Название 16" xfId="802"/>
    <cellStyle name="Название 17" xfId="803"/>
    <cellStyle name="Название 18" xfId="804"/>
    <cellStyle name="Название 19" xfId="805"/>
    <cellStyle name="Название 2" xfId="806"/>
    <cellStyle name="Название 2 2" xfId="807"/>
    <cellStyle name="Название 20" xfId="808"/>
    <cellStyle name="Название 21" xfId="809"/>
    <cellStyle name="Название 22" xfId="810"/>
    <cellStyle name="Название 23" xfId="811"/>
    <cellStyle name="Название 24" xfId="812"/>
    <cellStyle name="Название 3" xfId="813"/>
    <cellStyle name="Название 4" xfId="814"/>
    <cellStyle name="Название 5" xfId="815"/>
    <cellStyle name="Название 6" xfId="816"/>
    <cellStyle name="Название 7" xfId="817"/>
    <cellStyle name="Название 8" xfId="818"/>
    <cellStyle name="Название 9" xfId="819"/>
    <cellStyle name="Нейтральный 10" xfId="820"/>
    <cellStyle name="Нейтральный 11" xfId="821"/>
    <cellStyle name="Нейтральный 12" xfId="822"/>
    <cellStyle name="Нейтральный 13" xfId="823"/>
    <cellStyle name="Нейтральный 14" xfId="824"/>
    <cellStyle name="Нейтральный 15" xfId="825"/>
    <cellStyle name="Нейтральный 16" xfId="826"/>
    <cellStyle name="Нейтральный 17" xfId="827"/>
    <cellStyle name="Нейтральный 18" xfId="828"/>
    <cellStyle name="Нейтральный 19" xfId="829"/>
    <cellStyle name="Нейтральный 2" xfId="830"/>
    <cellStyle name="Нейтральный 2 2" xfId="831"/>
    <cellStyle name="Нейтральный 20" xfId="832"/>
    <cellStyle name="Нейтральный 21" xfId="833"/>
    <cellStyle name="Нейтральный 22" xfId="834"/>
    <cellStyle name="Нейтральный 23" xfId="835"/>
    <cellStyle name="Нейтральный 24" xfId="836"/>
    <cellStyle name="Нейтральный 3" xfId="837"/>
    <cellStyle name="Нейтральный 4" xfId="838"/>
    <cellStyle name="Нейтральный 5" xfId="839"/>
    <cellStyle name="Нейтральный 6" xfId="840"/>
    <cellStyle name="Нейтральный 7" xfId="841"/>
    <cellStyle name="Нейтральный 8" xfId="842"/>
    <cellStyle name="Нейтральный 9" xfId="843"/>
    <cellStyle name="Обычный" xfId="0" builtinId="0"/>
    <cellStyle name="Обычный 10" xfId="844"/>
    <cellStyle name="Обычный 11" xfId="845"/>
    <cellStyle name="Обычный 12" xfId="846"/>
    <cellStyle name="Обычный 13" xfId="847"/>
    <cellStyle name="Обычный 14" xfId="848"/>
    <cellStyle name="Обычный 15" xfId="849"/>
    <cellStyle name="Обычный 15 2" xfId="850"/>
    <cellStyle name="Обычный 16" xfId="851"/>
    <cellStyle name="Обычный 16 2" xfId="852"/>
    <cellStyle name="Обычный 17" xfId="853"/>
    <cellStyle name="Обычный 17 2" xfId="854"/>
    <cellStyle name="Обычный 18" xfId="855"/>
    <cellStyle name="Обычный 18 2" xfId="856"/>
    <cellStyle name="Обычный 19" xfId="857"/>
    <cellStyle name="Обычный 2" xfId="3"/>
    <cellStyle name="Обычный 2 2" xfId="858"/>
    <cellStyle name="Обычный 2 2 2" xfId="859"/>
    <cellStyle name="Обычный 20" xfId="860"/>
    <cellStyle name="Обычный 21" xfId="861"/>
    <cellStyle name="Обычный 22" xfId="862"/>
    <cellStyle name="Обычный 23" xfId="863"/>
    <cellStyle name="Обычный 24" xfId="864"/>
    <cellStyle name="Обычный 24 11" xfId="865"/>
    <cellStyle name="Обычный 24 13" xfId="866"/>
    <cellStyle name="Обычный 24 16" xfId="867"/>
    <cellStyle name="Обычный 24 2" xfId="868"/>
    <cellStyle name="Обычный 24 9" xfId="869"/>
    <cellStyle name="Обычный 25" xfId="870"/>
    <cellStyle name="Обычный 26" xfId="871"/>
    <cellStyle name="Обычный 27" xfId="872"/>
    <cellStyle name="Обычный 28" xfId="873"/>
    <cellStyle name="Обычный 29" xfId="1046"/>
    <cellStyle name="Обычный 3" xfId="874"/>
    <cellStyle name="Обычный 3 2" xfId="875"/>
    <cellStyle name="Обычный 33" xfId="876"/>
    <cellStyle name="Обычный 34" xfId="877"/>
    <cellStyle name="Обычный 39" xfId="878"/>
    <cellStyle name="Обычный 4" xfId="879"/>
    <cellStyle name="Обычный 40" xfId="880"/>
    <cellStyle name="Обычный 41" xfId="881"/>
    <cellStyle name="Обычный 42" xfId="882"/>
    <cellStyle name="Обычный 43" xfId="883"/>
    <cellStyle name="Обычный 47" xfId="884"/>
    <cellStyle name="Обычный 49" xfId="885"/>
    <cellStyle name="Обычный 5" xfId="886"/>
    <cellStyle name="Обычный 50" xfId="887"/>
    <cellStyle name="Обычный 52" xfId="888"/>
    <cellStyle name="Обычный 53" xfId="889"/>
    <cellStyle name="Обычный 54" xfId="890"/>
    <cellStyle name="Обычный 55" xfId="891"/>
    <cellStyle name="Обычный 56" xfId="892"/>
    <cellStyle name="Обычный 57" xfId="893"/>
    <cellStyle name="Обычный 58" xfId="894"/>
    <cellStyle name="Обычный 59" xfId="895"/>
    <cellStyle name="Обычный 6" xfId="896"/>
    <cellStyle name="Обычный 60" xfId="897"/>
    <cellStyle name="Обычный 7" xfId="898"/>
    <cellStyle name="Обычный 8" xfId="899"/>
    <cellStyle name="Обычный 9" xfId="900"/>
    <cellStyle name="Обычный_Лист1" xfId="2"/>
    <cellStyle name="Плохой 10" xfId="901"/>
    <cellStyle name="Плохой 11" xfId="902"/>
    <cellStyle name="Плохой 12" xfId="903"/>
    <cellStyle name="Плохой 13" xfId="904"/>
    <cellStyle name="Плохой 14" xfId="905"/>
    <cellStyle name="Плохой 15" xfId="906"/>
    <cellStyle name="Плохой 16" xfId="907"/>
    <cellStyle name="Плохой 17" xfId="908"/>
    <cellStyle name="Плохой 18" xfId="909"/>
    <cellStyle name="Плохой 19" xfId="910"/>
    <cellStyle name="Плохой 2" xfId="911"/>
    <cellStyle name="Плохой 2 2" xfId="912"/>
    <cellStyle name="Плохой 20" xfId="913"/>
    <cellStyle name="Плохой 21" xfId="914"/>
    <cellStyle name="Плохой 22" xfId="915"/>
    <cellStyle name="Плохой 23" xfId="916"/>
    <cellStyle name="Плохой 24" xfId="917"/>
    <cellStyle name="Плохой 3" xfId="918"/>
    <cellStyle name="Плохой 4" xfId="919"/>
    <cellStyle name="Плохой 5" xfId="920"/>
    <cellStyle name="Плохой 6" xfId="921"/>
    <cellStyle name="Плохой 7" xfId="922"/>
    <cellStyle name="Плохой 8" xfId="923"/>
    <cellStyle name="Плохой 9" xfId="924"/>
    <cellStyle name="Пояснение 10" xfId="925"/>
    <cellStyle name="Пояснение 11" xfId="926"/>
    <cellStyle name="Пояснение 12" xfId="927"/>
    <cellStyle name="Пояснение 13" xfId="928"/>
    <cellStyle name="Пояснение 14" xfId="929"/>
    <cellStyle name="Пояснение 15" xfId="930"/>
    <cellStyle name="Пояснение 16" xfId="931"/>
    <cellStyle name="Пояснение 17" xfId="932"/>
    <cellStyle name="Пояснение 18" xfId="933"/>
    <cellStyle name="Пояснение 19" xfId="934"/>
    <cellStyle name="Пояснение 2" xfId="935"/>
    <cellStyle name="Пояснение 2 2" xfId="936"/>
    <cellStyle name="Пояснение 20" xfId="937"/>
    <cellStyle name="Пояснение 21" xfId="938"/>
    <cellStyle name="Пояснение 22" xfId="939"/>
    <cellStyle name="Пояснение 23" xfId="940"/>
    <cellStyle name="Пояснение 24" xfId="941"/>
    <cellStyle name="Пояснение 3" xfId="942"/>
    <cellStyle name="Пояснение 4" xfId="943"/>
    <cellStyle name="Пояснение 5" xfId="944"/>
    <cellStyle name="Пояснение 6" xfId="945"/>
    <cellStyle name="Пояснение 7" xfId="946"/>
    <cellStyle name="Пояснение 8" xfId="947"/>
    <cellStyle name="Пояснение 9" xfId="948"/>
    <cellStyle name="Примечание 10" xfId="949"/>
    <cellStyle name="Примечание 11" xfId="950"/>
    <cellStyle name="Примечание 12" xfId="951"/>
    <cellStyle name="Примечание 13" xfId="952"/>
    <cellStyle name="Примечание 14" xfId="953"/>
    <cellStyle name="Примечание 15" xfId="954"/>
    <cellStyle name="Примечание 16" xfId="955"/>
    <cellStyle name="Примечание 17" xfId="956"/>
    <cellStyle name="Примечание 18" xfId="957"/>
    <cellStyle name="Примечание 19" xfId="958"/>
    <cellStyle name="Примечание 2" xfId="959"/>
    <cellStyle name="Примечание 2 2" xfId="960"/>
    <cellStyle name="Примечание 20" xfId="961"/>
    <cellStyle name="Примечание 21" xfId="962"/>
    <cellStyle name="Примечание 22" xfId="963"/>
    <cellStyle name="Примечание 23" xfId="964"/>
    <cellStyle name="Примечание 24" xfId="965"/>
    <cellStyle name="Примечание 3" xfId="966"/>
    <cellStyle name="Примечание 4" xfId="967"/>
    <cellStyle name="Примечание 5" xfId="968"/>
    <cellStyle name="Примечание 6" xfId="969"/>
    <cellStyle name="Примечание 7" xfId="970"/>
    <cellStyle name="Примечание 8" xfId="971"/>
    <cellStyle name="Примечание 9" xfId="972"/>
    <cellStyle name="Процентный" xfId="1" builtinId="5"/>
    <cellStyle name="Процентный 2" xfId="973"/>
    <cellStyle name="Связанная ячейка 10" xfId="974"/>
    <cellStyle name="Связанная ячейка 11" xfId="975"/>
    <cellStyle name="Связанная ячейка 12" xfId="976"/>
    <cellStyle name="Связанная ячейка 13" xfId="977"/>
    <cellStyle name="Связанная ячейка 14" xfId="978"/>
    <cellStyle name="Связанная ячейка 15" xfId="979"/>
    <cellStyle name="Связанная ячейка 16" xfId="980"/>
    <cellStyle name="Связанная ячейка 17" xfId="981"/>
    <cellStyle name="Связанная ячейка 18" xfId="982"/>
    <cellStyle name="Связанная ячейка 19" xfId="983"/>
    <cellStyle name="Связанная ячейка 2" xfId="984"/>
    <cellStyle name="Связанная ячейка 2 2" xfId="985"/>
    <cellStyle name="Связанная ячейка 20" xfId="986"/>
    <cellStyle name="Связанная ячейка 21" xfId="987"/>
    <cellStyle name="Связанная ячейка 22" xfId="988"/>
    <cellStyle name="Связанная ячейка 23" xfId="989"/>
    <cellStyle name="Связанная ячейка 24" xfId="990"/>
    <cellStyle name="Связанная ячейка 3" xfId="991"/>
    <cellStyle name="Связанная ячейка 4" xfId="992"/>
    <cellStyle name="Связанная ячейка 5" xfId="993"/>
    <cellStyle name="Связанная ячейка 6" xfId="994"/>
    <cellStyle name="Связанная ячейка 7" xfId="995"/>
    <cellStyle name="Связанная ячейка 8" xfId="996"/>
    <cellStyle name="Связанная ячейка 9" xfId="997"/>
    <cellStyle name="Текст предупреждения 10" xfId="998"/>
    <cellStyle name="Текст предупреждения 11" xfId="999"/>
    <cellStyle name="Текст предупреждения 12" xfId="1000"/>
    <cellStyle name="Текст предупреждения 13" xfId="1001"/>
    <cellStyle name="Текст предупреждения 14" xfId="1002"/>
    <cellStyle name="Текст предупреждения 15" xfId="1003"/>
    <cellStyle name="Текст предупреждения 16" xfId="1004"/>
    <cellStyle name="Текст предупреждения 17" xfId="1005"/>
    <cellStyle name="Текст предупреждения 18" xfId="1006"/>
    <cellStyle name="Текст предупреждения 19" xfId="1007"/>
    <cellStyle name="Текст предупреждения 2" xfId="1008"/>
    <cellStyle name="Текст предупреждения 2 2" xfId="1009"/>
    <cellStyle name="Текст предупреждения 20" xfId="1010"/>
    <cellStyle name="Текст предупреждения 21" xfId="1011"/>
    <cellStyle name="Текст предупреждения 22" xfId="1012"/>
    <cellStyle name="Текст предупреждения 23" xfId="1013"/>
    <cellStyle name="Текст предупреждения 24" xfId="1014"/>
    <cellStyle name="Текст предупреждения 3" xfId="1015"/>
    <cellStyle name="Текст предупреждения 4" xfId="1016"/>
    <cellStyle name="Текст предупреждения 5" xfId="1017"/>
    <cellStyle name="Текст предупреждения 6" xfId="1018"/>
    <cellStyle name="Текст предупреждения 7" xfId="1019"/>
    <cellStyle name="Текст предупреждения 8" xfId="1020"/>
    <cellStyle name="Текст предупреждения 9" xfId="1021"/>
    <cellStyle name="Хороший 10" xfId="1022"/>
    <cellStyle name="Хороший 11" xfId="1023"/>
    <cellStyle name="Хороший 12" xfId="1024"/>
    <cellStyle name="Хороший 13" xfId="1025"/>
    <cellStyle name="Хороший 14" xfId="1026"/>
    <cellStyle name="Хороший 15" xfId="1027"/>
    <cellStyle name="Хороший 16" xfId="1028"/>
    <cellStyle name="Хороший 17" xfId="1029"/>
    <cellStyle name="Хороший 18" xfId="1030"/>
    <cellStyle name="Хороший 19" xfId="1031"/>
    <cellStyle name="Хороший 2" xfId="1032"/>
    <cellStyle name="Хороший 2 2" xfId="1033"/>
    <cellStyle name="Хороший 20" xfId="1034"/>
    <cellStyle name="Хороший 21" xfId="1035"/>
    <cellStyle name="Хороший 22" xfId="1036"/>
    <cellStyle name="Хороший 23" xfId="1037"/>
    <cellStyle name="Хороший 24" xfId="1038"/>
    <cellStyle name="Хороший 3" xfId="1039"/>
    <cellStyle name="Хороший 4" xfId="1040"/>
    <cellStyle name="Хороший 5" xfId="1041"/>
    <cellStyle name="Хороший 6" xfId="1042"/>
    <cellStyle name="Хороший 7" xfId="1043"/>
    <cellStyle name="Хороший 8" xfId="1044"/>
    <cellStyle name="Хороший 9" xfId="1045"/>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142875</xdr:rowOff>
    </xdr:from>
    <xdr:to>
      <xdr:col>6</xdr:col>
      <xdr:colOff>152400</xdr:colOff>
      <xdr:row>1</xdr:row>
      <xdr:rowOff>647700</xdr:rowOff>
    </xdr:to>
    <xdr:pic>
      <xdr:nvPicPr>
        <xdr:cNvPr id="2"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2875"/>
          <a:ext cx="6438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19050</xdr:rowOff>
    </xdr:from>
    <xdr:to>
      <xdr:col>4</xdr:col>
      <xdr:colOff>116127</xdr:colOff>
      <xdr:row>3</xdr:row>
      <xdr:rowOff>9525</xdr:rowOff>
    </xdr:to>
    <xdr:pic>
      <xdr:nvPicPr>
        <xdr:cNvPr id="3" name="Рисунок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9550"/>
          <a:ext cx="3792777"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ovcomban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2:G36"/>
  <sheetViews>
    <sheetView showGridLines="0" view="pageBreakPreview" zoomScaleNormal="100" zoomScaleSheetLayoutView="100" workbookViewId="0"/>
  </sheetViews>
  <sheetFormatPr defaultRowHeight="15"/>
  <cols>
    <col min="2" max="2" width="3.28515625" customWidth="1"/>
    <col min="3" max="6" width="22.42578125" style="107" customWidth="1"/>
    <col min="7" max="7" width="4.85546875" customWidth="1"/>
    <col min="8" max="8" width="3.140625" customWidth="1"/>
  </cols>
  <sheetData>
    <row r="2" spans="1:7" ht="63" customHeight="1"/>
    <row r="3" spans="1:7" ht="15.75" customHeight="1">
      <c r="G3" s="19" t="s">
        <v>338</v>
      </c>
    </row>
    <row r="4" spans="1:7" ht="15.75" customHeight="1">
      <c r="G4" s="22"/>
    </row>
    <row r="5" spans="1:7" ht="15.75" customHeight="1">
      <c r="G5" s="22"/>
    </row>
    <row r="9" spans="1:7" ht="17.25" customHeight="1">
      <c r="C9" s="108"/>
    </row>
    <row r="10" spans="1:7" ht="7.5" customHeight="1"/>
    <row r="11" spans="1:7" ht="24.75" customHeight="1">
      <c r="A11" s="110"/>
      <c r="B11" s="111"/>
      <c r="C11" s="151"/>
      <c r="D11" s="151"/>
      <c r="E11" s="151"/>
      <c r="F11" s="151"/>
    </row>
    <row r="12" spans="1:7" ht="6" customHeight="1">
      <c r="A12" s="110"/>
      <c r="B12" s="111"/>
      <c r="C12" s="112"/>
      <c r="D12" s="112"/>
      <c r="E12" s="112"/>
      <c r="F12" s="112"/>
    </row>
    <row r="13" spans="1:7" ht="18" customHeight="1">
      <c r="A13" s="110"/>
      <c r="B13" s="111"/>
      <c r="C13" s="151"/>
      <c r="D13" s="151"/>
      <c r="E13" s="151"/>
      <c r="F13" s="151"/>
    </row>
    <row r="14" spans="1:7" ht="6" customHeight="1">
      <c r="A14" s="110"/>
      <c r="B14" s="111"/>
      <c r="C14" s="112"/>
      <c r="D14" s="112"/>
      <c r="E14" s="112"/>
      <c r="F14" s="112"/>
    </row>
    <row r="15" spans="1:7" ht="51.75" customHeight="1">
      <c r="A15" s="110"/>
      <c r="B15" s="111"/>
      <c r="C15" s="154" t="s">
        <v>334</v>
      </c>
      <c r="D15" s="154"/>
      <c r="E15" s="154"/>
      <c r="F15" s="154"/>
    </row>
    <row r="16" spans="1:7" ht="6.75" customHeight="1">
      <c r="A16" s="110"/>
      <c r="B16" s="111"/>
      <c r="C16" s="112"/>
      <c r="D16" s="112"/>
      <c r="E16" s="112"/>
      <c r="F16" s="112"/>
    </row>
    <row r="17" spans="1:6" ht="13.5" customHeight="1">
      <c r="A17" s="110"/>
      <c r="B17" s="111"/>
      <c r="C17" s="153" t="s">
        <v>335</v>
      </c>
      <c r="D17" s="153"/>
      <c r="E17" s="153"/>
      <c r="F17" s="153"/>
    </row>
    <row r="18" spans="1:6" ht="14.25" customHeight="1">
      <c r="A18" s="110"/>
      <c r="B18" s="111"/>
      <c r="C18" s="153"/>
      <c r="D18" s="153"/>
      <c r="E18" s="153"/>
      <c r="F18" s="153"/>
    </row>
    <row r="19" spans="1:6" ht="14.25" customHeight="1">
      <c r="A19" s="110"/>
      <c r="B19" s="111"/>
      <c r="C19" s="112"/>
      <c r="D19" s="112"/>
      <c r="E19" s="112"/>
      <c r="F19" s="112"/>
    </row>
    <row r="20" spans="1:6" ht="15.75" customHeight="1">
      <c r="A20" s="110"/>
      <c r="B20" s="111"/>
      <c r="C20" s="151"/>
      <c r="D20" s="151"/>
      <c r="E20" s="151"/>
      <c r="F20" s="151"/>
    </row>
    <row r="35" spans="1:7">
      <c r="A35" s="152" t="s">
        <v>332</v>
      </c>
      <c r="B35" s="152"/>
      <c r="C35" s="152"/>
      <c r="D35" s="152"/>
      <c r="E35" s="152"/>
      <c r="F35" s="152"/>
      <c r="G35" s="152"/>
    </row>
    <row r="36" spans="1:7">
      <c r="A36" s="152"/>
      <c r="B36" s="152"/>
      <c r="C36" s="152"/>
      <c r="D36" s="152"/>
      <c r="E36" s="152"/>
      <c r="F36" s="152"/>
      <c r="G36" s="152"/>
    </row>
  </sheetData>
  <mergeCells count="6">
    <mergeCell ref="C20:F20"/>
    <mergeCell ref="A35:G36"/>
    <mergeCell ref="C17:F18"/>
    <mergeCell ref="C15:F15"/>
    <mergeCell ref="C11:F11"/>
    <mergeCell ref="C13:F13"/>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G37"/>
  <sheetViews>
    <sheetView showGridLines="0" view="pageBreakPreview" topLeftCell="A7" zoomScaleNormal="100" zoomScaleSheetLayoutView="100" workbookViewId="0">
      <selection activeCell="D33" sqref="D33"/>
    </sheetView>
  </sheetViews>
  <sheetFormatPr defaultRowHeight="15"/>
  <cols>
    <col min="2" max="2" width="3.28515625" customWidth="1"/>
    <col min="3" max="6" width="22.42578125" style="107" customWidth="1"/>
    <col min="7" max="7" width="4.85546875" customWidth="1"/>
    <col min="8" max="8" width="3.140625" customWidth="1"/>
  </cols>
  <sheetData>
    <row r="2" spans="1:7" ht="17.25" customHeight="1">
      <c r="G2" s="19"/>
    </row>
    <row r="3" spans="1:7" ht="15.75" customHeight="1">
      <c r="G3" s="22"/>
    </row>
    <row r="4" spans="1:7" ht="15.75" customHeight="1"/>
    <row r="5" spans="1:7" ht="15.75" customHeight="1">
      <c r="G5" s="22"/>
    </row>
    <row r="7" spans="1:7" ht="26.25">
      <c r="C7" s="160"/>
      <c r="D7" s="160"/>
      <c r="E7" s="160"/>
      <c r="F7" s="160"/>
    </row>
    <row r="9" spans="1:7" ht="17.25" customHeight="1">
      <c r="B9" s="110"/>
      <c r="C9" s="109" t="s">
        <v>333</v>
      </c>
      <c r="D9" s="112"/>
      <c r="E9" s="112"/>
      <c r="F9" s="112"/>
    </row>
    <row r="10" spans="1:7" ht="7.5" customHeight="1">
      <c r="B10" s="110"/>
      <c r="C10" s="112"/>
      <c r="D10" s="112"/>
      <c r="E10" s="112"/>
      <c r="F10" s="112"/>
    </row>
    <row r="11" spans="1:7" ht="24.75" customHeight="1">
      <c r="A11" s="110"/>
      <c r="B11" s="111" t="s">
        <v>144</v>
      </c>
      <c r="C11" s="155" t="s">
        <v>329</v>
      </c>
      <c r="D11" s="155"/>
      <c r="E11" s="155"/>
      <c r="F11" s="155"/>
    </row>
    <row r="12" spans="1:7" ht="6" customHeight="1">
      <c r="A12" s="110"/>
      <c r="B12" s="111"/>
      <c r="C12" s="114"/>
      <c r="D12" s="114"/>
      <c r="E12" s="114"/>
      <c r="F12" s="114"/>
    </row>
    <row r="13" spans="1:7" ht="18" customHeight="1">
      <c r="A13" s="110"/>
      <c r="B13" s="111" t="s">
        <v>164</v>
      </c>
      <c r="C13" s="155" t="s">
        <v>328</v>
      </c>
      <c r="D13" s="155"/>
      <c r="E13" s="155"/>
      <c r="F13" s="155"/>
    </row>
    <row r="14" spans="1:7" ht="6" customHeight="1">
      <c r="A14" s="110"/>
      <c r="B14" s="111"/>
      <c r="C14" s="114"/>
      <c r="D14" s="114"/>
      <c r="E14" s="114"/>
      <c r="F14" s="114"/>
    </row>
    <row r="15" spans="1:7" ht="51.75" customHeight="1">
      <c r="A15" s="110"/>
      <c r="B15" s="111" t="s">
        <v>171</v>
      </c>
      <c r="C15" s="155" t="s">
        <v>330</v>
      </c>
      <c r="D15" s="155"/>
      <c r="E15" s="155"/>
      <c r="F15" s="155"/>
    </row>
    <row r="16" spans="1:7" ht="6.75" customHeight="1">
      <c r="A16" s="110"/>
      <c r="B16" s="111"/>
      <c r="C16" s="114"/>
      <c r="D16" s="114"/>
      <c r="E16" s="114"/>
      <c r="F16" s="114"/>
    </row>
    <row r="17" spans="1:6" ht="23.25" customHeight="1">
      <c r="A17" s="110"/>
      <c r="B17" s="111" t="s">
        <v>201</v>
      </c>
      <c r="C17" s="155" t="s">
        <v>331</v>
      </c>
      <c r="D17" s="155"/>
      <c r="E17" s="155"/>
      <c r="F17" s="155"/>
    </row>
    <row r="18" spans="1:6" ht="9" customHeight="1">
      <c r="A18" s="110"/>
      <c r="B18" s="111"/>
      <c r="C18" s="114"/>
      <c r="D18" s="114"/>
      <c r="E18" s="114"/>
      <c r="F18" s="114"/>
    </row>
    <row r="19" spans="1:6" ht="28.5" customHeight="1">
      <c r="A19" s="110"/>
      <c r="B19" s="111" t="s">
        <v>208</v>
      </c>
      <c r="C19" s="155" t="s">
        <v>326</v>
      </c>
      <c r="D19" s="155"/>
      <c r="E19" s="155"/>
      <c r="F19" s="155"/>
    </row>
    <row r="20" spans="1:6" ht="6" customHeight="1">
      <c r="A20" s="110"/>
      <c r="B20" s="111"/>
      <c r="C20" s="114"/>
      <c r="D20" s="114"/>
      <c r="E20" s="114"/>
      <c r="F20" s="114"/>
    </row>
    <row r="21" spans="1:6" ht="53.25" customHeight="1">
      <c r="A21" s="110"/>
      <c r="B21" s="111" t="s">
        <v>209</v>
      </c>
      <c r="C21" s="155" t="s">
        <v>327</v>
      </c>
      <c r="D21" s="155"/>
      <c r="E21" s="155"/>
      <c r="F21" s="155"/>
    </row>
    <row r="22" spans="1:6" ht="15.75">
      <c r="B22" s="110"/>
      <c r="C22" s="112"/>
      <c r="D22" s="112"/>
      <c r="E22" s="112"/>
      <c r="F22" s="112"/>
    </row>
    <row r="23" spans="1:6" ht="15.75">
      <c r="B23" s="111"/>
      <c r="C23" s="156" t="s">
        <v>339</v>
      </c>
      <c r="D23" s="156"/>
      <c r="E23" s="156"/>
      <c r="F23" s="156"/>
    </row>
    <row r="24" spans="1:6" ht="15.75">
      <c r="C24" s="159" t="s">
        <v>340</v>
      </c>
      <c r="D24" s="159"/>
      <c r="E24" s="159"/>
      <c r="F24" s="159"/>
    </row>
    <row r="25" spans="1:6" ht="15.75">
      <c r="C25" s="159" t="s">
        <v>343</v>
      </c>
      <c r="D25" s="159"/>
      <c r="E25" s="159"/>
      <c r="F25" s="159"/>
    </row>
    <row r="26" spans="1:6" ht="15.75">
      <c r="C26" s="159" t="s">
        <v>342</v>
      </c>
      <c r="D26" s="159"/>
      <c r="E26" s="159"/>
      <c r="F26" s="159"/>
    </row>
    <row r="27" spans="1:6" ht="31.5" customHeight="1">
      <c r="C27" s="157" t="s">
        <v>341</v>
      </c>
      <c r="D27" s="157"/>
      <c r="E27" s="157"/>
      <c r="F27" s="157"/>
    </row>
    <row r="28" spans="1:6" ht="15.75">
      <c r="C28" s="159" t="s">
        <v>345</v>
      </c>
      <c r="D28" s="159"/>
      <c r="E28" s="159"/>
      <c r="F28" s="159"/>
    </row>
    <row r="29" spans="1:6" ht="15.75">
      <c r="C29" s="159" t="s">
        <v>425</v>
      </c>
      <c r="D29" s="159"/>
      <c r="E29" s="159"/>
      <c r="F29" s="159"/>
    </row>
    <row r="30" spans="1:6" ht="15.75">
      <c r="C30" s="159" t="s">
        <v>427</v>
      </c>
      <c r="D30" s="159"/>
      <c r="E30" s="159"/>
      <c r="F30" s="159"/>
    </row>
    <row r="31" spans="1:6" ht="33" customHeight="1">
      <c r="C31" s="158" t="s">
        <v>426</v>
      </c>
      <c r="D31" s="158"/>
      <c r="E31" s="158"/>
      <c r="F31" s="158"/>
    </row>
    <row r="36" spans="1:7">
      <c r="A36" s="152"/>
      <c r="B36" s="152"/>
      <c r="C36" s="152"/>
      <c r="D36" s="152"/>
      <c r="E36" s="152"/>
      <c r="F36" s="152"/>
      <c r="G36" s="152"/>
    </row>
    <row r="37" spans="1:7">
      <c r="A37" s="152"/>
      <c r="B37" s="152"/>
      <c r="C37" s="152"/>
      <c r="D37" s="152"/>
      <c r="E37" s="152"/>
      <c r="F37" s="152"/>
      <c r="G37" s="152"/>
    </row>
  </sheetData>
  <mergeCells count="17">
    <mergeCell ref="C7:F7"/>
    <mergeCell ref="A36:G37"/>
    <mergeCell ref="C11:F11"/>
    <mergeCell ref="C13:F13"/>
    <mergeCell ref="C15:F15"/>
    <mergeCell ref="C17:F17"/>
    <mergeCell ref="C19:F19"/>
    <mergeCell ref="C21:F21"/>
    <mergeCell ref="C23:F23"/>
    <mergeCell ref="C27:F27"/>
    <mergeCell ref="C31:F31"/>
    <mergeCell ref="C24:F24"/>
    <mergeCell ref="C25:F25"/>
    <mergeCell ref="C26:F26"/>
    <mergeCell ref="C28:F28"/>
    <mergeCell ref="C29:F29"/>
    <mergeCell ref="C30:F30"/>
  </mergeCells>
  <hyperlinks>
    <hyperlink ref="C11:F11" location="'1. Базовые условия'!A1" display="1. Базовые условия по продукту &quot;АвтоСтиль-Особый&quot;"/>
    <hyperlink ref="C13:F13" location="'2. Тарифы'!A1" display="2. Базовые процентные ставки по кредитному продукту &quot;АвтоСтиль-Особый&quot;"/>
    <hyperlink ref="C15:F15" location="'3. Перечень WMI '!A1" display="3. Перечень международных идентификационных кодов изготовителей транспортных средств (кода WMI), которые попадают под кредитование по программам с государственным субсидированием"/>
    <hyperlink ref="C17:F17" location="'4. Треб.к док.'!A1" display="4. Требования к оформляемым документам по продукту &quot;АвтоСтиль-Особый&quot;"/>
    <hyperlink ref="C19:F19" location="'5. Оформление'!A1" display="5. Оформление Договора потребительского кредита по продукту &quot;АвтоСтиль-Особый&quot;"/>
    <hyperlink ref="C21:F21" location="'6. Информация для клиентов '!A1" display="6. Информация об условиях предоставления, использования и возврата потребительского кредита в ПАО «Совкомбанк» на приобретение автотранспортного средства"/>
  </hyperlinks>
  <pageMargins left="0.7" right="0.7" top="0.75" bottom="0.75" header="0.3" footer="0.3"/>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WVP58"/>
  <sheetViews>
    <sheetView showGridLines="0" topLeftCell="A4" zoomScale="70" zoomScaleNormal="70" zoomScaleSheetLayoutView="70" workbookViewId="0">
      <selection activeCell="C22" sqref="C22:H22"/>
    </sheetView>
  </sheetViews>
  <sheetFormatPr defaultColWidth="0" defaultRowHeight="12.75" zeroHeight="1"/>
  <cols>
    <col min="1" max="1" width="16.85546875" style="1" customWidth="1"/>
    <col min="2" max="2" width="30.28515625" style="1" customWidth="1"/>
    <col min="3" max="8" width="31.7109375" style="1" customWidth="1"/>
    <col min="9" max="9" width="3.5703125" style="88" customWidth="1"/>
    <col min="10" max="256" width="9" style="1" hidden="1"/>
    <col min="257" max="257" width="18.42578125" style="1" hidden="1"/>
    <col min="258" max="258" width="40.28515625" style="1" hidden="1"/>
    <col min="259" max="264" width="31.7109375" style="1" hidden="1"/>
    <col min="265" max="512" width="9" style="1" hidden="1"/>
    <col min="513" max="513" width="18.42578125" style="1" hidden="1"/>
    <col min="514" max="514" width="40.28515625" style="1" hidden="1"/>
    <col min="515" max="520" width="31.7109375" style="1" hidden="1"/>
    <col min="521" max="768" width="9" style="1" hidden="1"/>
    <col min="769" max="769" width="18.42578125" style="1" hidden="1"/>
    <col min="770" max="770" width="40.28515625" style="1" hidden="1"/>
    <col min="771" max="776" width="31.7109375" style="1" hidden="1"/>
    <col min="777" max="1024" width="9" style="1" hidden="1"/>
    <col min="1025" max="1025" width="18.42578125" style="1" hidden="1"/>
    <col min="1026" max="1026" width="40.28515625" style="1" hidden="1"/>
    <col min="1027" max="1032" width="31.7109375" style="1" hidden="1"/>
    <col min="1033" max="1280" width="9" style="1" hidden="1"/>
    <col min="1281" max="1281" width="18.42578125" style="1" hidden="1"/>
    <col min="1282" max="1282" width="40.28515625" style="1" hidden="1"/>
    <col min="1283" max="1288" width="31.7109375" style="1" hidden="1"/>
    <col min="1289" max="1536" width="9" style="1" hidden="1"/>
    <col min="1537" max="1537" width="18.42578125" style="1" hidden="1"/>
    <col min="1538" max="1538" width="40.28515625" style="1" hidden="1"/>
    <col min="1539" max="1544" width="31.7109375" style="1" hidden="1"/>
    <col min="1545" max="1792" width="9" style="1" hidden="1"/>
    <col min="1793" max="1793" width="18.42578125" style="1" hidden="1"/>
    <col min="1794" max="1794" width="40.28515625" style="1" hidden="1"/>
    <col min="1795" max="1800" width="31.7109375" style="1" hidden="1"/>
    <col min="1801" max="2048" width="9" style="1" hidden="1"/>
    <col min="2049" max="2049" width="18.42578125" style="1" hidden="1"/>
    <col min="2050" max="2050" width="40.28515625" style="1" hidden="1"/>
    <col min="2051" max="2056" width="31.7109375" style="1" hidden="1"/>
    <col min="2057" max="2304" width="9" style="1" hidden="1"/>
    <col min="2305" max="2305" width="18.42578125" style="1" hidden="1"/>
    <col min="2306" max="2306" width="40.28515625" style="1" hidden="1"/>
    <col min="2307" max="2312" width="31.7109375" style="1" hidden="1"/>
    <col min="2313" max="2560" width="9" style="1" hidden="1"/>
    <col min="2561" max="2561" width="18.42578125" style="1" hidden="1"/>
    <col min="2562" max="2562" width="40.28515625" style="1" hidden="1"/>
    <col min="2563" max="2568" width="31.7109375" style="1" hidden="1"/>
    <col min="2569" max="2816" width="9" style="1" hidden="1"/>
    <col min="2817" max="2817" width="18.42578125" style="1" hidden="1"/>
    <col min="2818" max="2818" width="40.28515625" style="1" hidden="1"/>
    <col min="2819" max="2824" width="31.7109375" style="1" hidden="1"/>
    <col min="2825" max="3072" width="9" style="1" hidden="1"/>
    <col min="3073" max="3073" width="18.42578125" style="1" hidden="1"/>
    <col min="3074" max="3074" width="40.28515625" style="1" hidden="1"/>
    <col min="3075" max="3080" width="31.7109375" style="1" hidden="1"/>
    <col min="3081" max="3328" width="9" style="1" hidden="1"/>
    <col min="3329" max="3329" width="18.42578125" style="1" hidden="1"/>
    <col min="3330" max="3330" width="40.28515625" style="1" hidden="1"/>
    <col min="3331" max="3336" width="31.7109375" style="1" hidden="1"/>
    <col min="3337" max="3584" width="9" style="1" hidden="1"/>
    <col min="3585" max="3585" width="18.42578125" style="1" hidden="1"/>
    <col min="3586" max="3586" width="40.28515625" style="1" hidden="1"/>
    <col min="3587" max="3592" width="31.7109375" style="1" hidden="1"/>
    <col min="3593" max="3840" width="9" style="1" hidden="1"/>
    <col min="3841" max="3841" width="18.42578125" style="1" hidden="1"/>
    <col min="3842" max="3842" width="40.28515625" style="1" hidden="1"/>
    <col min="3843" max="3848" width="31.7109375" style="1" hidden="1"/>
    <col min="3849" max="4096" width="9" style="1" hidden="1"/>
    <col min="4097" max="4097" width="18.42578125" style="1" hidden="1"/>
    <col min="4098" max="4098" width="40.28515625" style="1" hidden="1"/>
    <col min="4099" max="4104" width="31.7109375" style="1" hidden="1"/>
    <col min="4105" max="4352" width="9" style="1" hidden="1"/>
    <col min="4353" max="4353" width="18.42578125" style="1" hidden="1"/>
    <col min="4354" max="4354" width="40.28515625" style="1" hidden="1"/>
    <col min="4355" max="4360" width="31.7109375" style="1" hidden="1"/>
    <col min="4361" max="4608" width="9" style="1" hidden="1"/>
    <col min="4609" max="4609" width="18.42578125" style="1" hidden="1"/>
    <col min="4610" max="4610" width="40.28515625" style="1" hidden="1"/>
    <col min="4611" max="4616" width="31.7109375" style="1" hidden="1"/>
    <col min="4617" max="4864" width="9" style="1" hidden="1"/>
    <col min="4865" max="4865" width="18.42578125" style="1" hidden="1"/>
    <col min="4866" max="4866" width="40.28515625" style="1" hidden="1"/>
    <col min="4867" max="4872" width="31.7109375" style="1" hidden="1"/>
    <col min="4873" max="5120" width="9" style="1" hidden="1"/>
    <col min="5121" max="5121" width="18.42578125" style="1" hidden="1"/>
    <col min="5122" max="5122" width="40.28515625" style="1" hidden="1"/>
    <col min="5123" max="5128" width="31.7109375" style="1" hidden="1"/>
    <col min="5129" max="5376" width="9" style="1" hidden="1"/>
    <col min="5377" max="5377" width="18.42578125" style="1" hidden="1"/>
    <col min="5378" max="5378" width="40.28515625" style="1" hidden="1"/>
    <col min="5379" max="5384" width="31.7109375" style="1" hidden="1"/>
    <col min="5385" max="5632" width="9" style="1" hidden="1"/>
    <col min="5633" max="5633" width="18.42578125" style="1" hidden="1"/>
    <col min="5634" max="5634" width="40.28515625" style="1" hidden="1"/>
    <col min="5635" max="5640" width="31.7109375" style="1" hidden="1"/>
    <col min="5641" max="5888" width="9" style="1" hidden="1"/>
    <col min="5889" max="5889" width="18.42578125" style="1" hidden="1"/>
    <col min="5890" max="5890" width="40.28515625" style="1" hidden="1"/>
    <col min="5891" max="5896" width="31.7109375" style="1" hidden="1"/>
    <col min="5897" max="6144" width="9" style="1" hidden="1"/>
    <col min="6145" max="6145" width="18.42578125" style="1" hidden="1"/>
    <col min="6146" max="6146" width="40.28515625" style="1" hidden="1"/>
    <col min="6147" max="6152" width="31.7109375" style="1" hidden="1"/>
    <col min="6153" max="6400" width="9" style="1" hidden="1"/>
    <col min="6401" max="6401" width="18.42578125" style="1" hidden="1"/>
    <col min="6402" max="6402" width="40.28515625" style="1" hidden="1"/>
    <col min="6403" max="6408" width="31.7109375" style="1" hidden="1"/>
    <col min="6409" max="6656" width="9" style="1" hidden="1"/>
    <col min="6657" max="6657" width="18.42578125" style="1" hidden="1"/>
    <col min="6658" max="6658" width="40.28515625" style="1" hidden="1"/>
    <col min="6659" max="6664" width="31.7109375" style="1" hidden="1"/>
    <col min="6665" max="6912" width="9" style="1" hidden="1"/>
    <col min="6913" max="6913" width="18.42578125" style="1" hidden="1"/>
    <col min="6914" max="6914" width="40.28515625" style="1" hidden="1"/>
    <col min="6915" max="6920" width="31.7109375" style="1" hidden="1"/>
    <col min="6921" max="7168" width="9" style="1" hidden="1"/>
    <col min="7169" max="7169" width="18.42578125" style="1" hidden="1"/>
    <col min="7170" max="7170" width="40.28515625" style="1" hidden="1"/>
    <col min="7171" max="7176" width="31.7109375" style="1" hidden="1"/>
    <col min="7177" max="7424" width="9" style="1" hidden="1"/>
    <col min="7425" max="7425" width="18.42578125" style="1" hidden="1"/>
    <col min="7426" max="7426" width="40.28515625" style="1" hidden="1"/>
    <col min="7427" max="7432" width="31.7109375" style="1" hidden="1"/>
    <col min="7433" max="7680" width="9" style="1" hidden="1"/>
    <col min="7681" max="7681" width="18.42578125" style="1" hidden="1"/>
    <col min="7682" max="7682" width="40.28515625" style="1" hidden="1"/>
    <col min="7683" max="7688" width="31.7109375" style="1" hidden="1"/>
    <col min="7689" max="7936" width="9" style="1" hidden="1"/>
    <col min="7937" max="7937" width="18.42578125" style="1" hidden="1"/>
    <col min="7938" max="7938" width="40.28515625" style="1" hidden="1"/>
    <col min="7939" max="7944" width="31.7109375" style="1" hidden="1"/>
    <col min="7945" max="8192" width="9" style="1" hidden="1"/>
    <col min="8193" max="8193" width="18.42578125" style="1" hidden="1"/>
    <col min="8194" max="8194" width="40.28515625" style="1" hidden="1"/>
    <col min="8195" max="8200" width="31.7109375" style="1" hidden="1"/>
    <col min="8201" max="8448" width="9" style="1" hidden="1"/>
    <col min="8449" max="8449" width="18.42578125" style="1" hidden="1"/>
    <col min="8450" max="8450" width="40.28515625" style="1" hidden="1"/>
    <col min="8451" max="8456" width="31.7109375" style="1" hidden="1"/>
    <col min="8457" max="8704" width="9" style="1" hidden="1"/>
    <col min="8705" max="8705" width="18.42578125" style="1" hidden="1"/>
    <col min="8706" max="8706" width="40.28515625" style="1" hidden="1"/>
    <col min="8707" max="8712" width="31.7109375" style="1" hidden="1"/>
    <col min="8713" max="8960" width="9" style="1" hidden="1"/>
    <col min="8961" max="8961" width="18.42578125" style="1" hidden="1"/>
    <col min="8962" max="8962" width="40.28515625" style="1" hidden="1"/>
    <col min="8963" max="8968" width="31.7109375" style="1" hidden="1"/>
    <col min="8969" max="9216" width="9" style="1" hidden="1"/>
    <col min="9217" max="9217" width="18.42578125" style="1" hidden="1"/>
    <col min="9218" max="9218" width="40.28515625" style="1" hidden="1"/>
    <col min="9219" max="9224" width="31.7109375" style="1" hidden="1"/>
    <col min="9225" max="9472" width="9" style="1" hidden="1"/>
    <col min="9473" max="9473" width="18.42578125" style="1" hidden="1"/>
    <col min="9474" max="9474" width="40.28515625" style="1" hidden="1"/>
    <col min="9475" max="9480" width="31.7109375" style="1" hidden="1"/>
    <col min="9481" max="9728" width="9" style="1" hidden="1"/>
    <col min="9729" max="9729" width="18.42578125" style="1" hidden="1"/>
    <col min="9730" max="9730" width="40.28515625" style="1" hidden="1"/>
    <col min="9731" max="9736" width="31.7109375" style="1" hidden="1"/>
    <col min="9737" max="9984" width="9" style="1" hidden="1"/>
    <col min="9985" max="9985" width="18.42578125" style="1" hidden="1"/>
    <col min="9986" max="9986" width="40.28515625" style="1" hidden="1"/>
    <col min="9987" max="9992" width="31.7109375" style="1" hidden="1"/>
    <col min="9993" max="10240" width="9" style="1" hidden="1"/>
    <col min="10241" max="10241" width="18.42578125" style="1" hidden="1"/>
    <col min="10242" max="10242" width="40.28515625" style="1" hidden="1"/>
    <col min="10243" max="10248" width="31.7109375" style="1" hidden="1"/>
    <col min="10249" max="10496" width="9" style="1" hidden="1"/>
    <col min="10497" max="10497" width="18.42578125" style="1" hidden="1"/>
    <col min="10498" max="10498" width="40.28515625" style="1" hidden="1"/>
    <col min="10499" max="10504" width="31.7109375" style="1" hidden="1"/>
    <col min="10505" max="10752" width="9" style="1" hidden="1"/>
    <col min="10753" max="10753" width="18.42578125" style="1" hidden="1"/>
    <col min="10754" max="10754" width="40.28515625" style="1" hidden="1"/>
    <col min="10755" max="10760" width="31.7109375" style="1" hidden="1"/>
    <col min="10761" max="11008" width="9" style="1" hidden="1"/>
    <col min="11009" max="11009" width="18.42578125" style="1" hidden="1"/>
    <col min="11010" max="11010" width="40.28515625" style="1" hidden="1"/>
    <col min="11011" max="11016" width="31.7109375" style="1" hidden="1"/>
    <col min="11017" max="11264" width="9" style="1" hidden="1"/>
    <col min="11265" max="11265" width="18.42578125" style="1" hidden="1"/>
    <col min="11266" max="11266" width="40.28515625" style="1" hidden="1"/>
    <col min="11267" max="11272" width="31.7109375" style="1" hidden="1"/>
    <col min="11273" max="11520" width="9" style="1" hidden="1"/>
    <col min="11521" max="11521" width="18.42578125" style="1" hidden="1"/>
    <col min="11522" max="11522" width="40.28515625" style="1" hidden="1"/>
    <col min="11523" max="11528" width="31.7109375" style="1" hidden="1"/>
    <col min="11529" max="11776" width="9" style="1" hidden="1"/>
    <col min="11777" max="11777" width="18.42578125" style="1" hidden="1"/>
    <col min="11778" max="11778" width="40.28515625" style="1" hidden="1"/>
    <col min="11779" max="11784" width="31.7109375" style="1" hidden="1"/>
    <col min="11785" max="12032" width="9" style="1" hidden="1"/>
    <col min="12033" max="12033" width="18.42578125" style="1" hidden="1"/>
    <col min="12034" max="12034" width="40.28515625" style="1" hidden="1"/>
    <col min="12035" max="12040" width="31.7109375" style="1" hidden="1"/>
    <col min="12041" max="12288" width="9" style="1" hidden="1"/>
    <col min="12289" max="12289" width="18.42578125" style="1" hidden="1"/>
    <col min="12290" max="12290" width="40.28515625" style="1" hidden="1"/>
    <col min="12291" max="12296" width="31.7109375" style="1" hidden="1"/>
    <col min="12297" max="12544" width="9" style="1" hidden="1"/>
    <col min="12545" max="12545" width="18.42578125" style="1" hidden="1"/>
    <col min="12546" max="12546" width="40.28515625" style="1" hidden="1"/>
    <col min="12547" max="12552" width="31.7109375" style="1" hidden="1"/>
    <col min="12553" max="12800" width="9" style="1" hidden="1"/>
    <col min="12801" max="12801" width="18.42578125" style="1" hidden="1"/>
    <col min="12802" max="12802" width="40.28515625" style="1" hidden="1"/>
    <col min="12803" max="12808" width="31.7109375" style="1" hidden="1"/>
    <col min="12809" max="13056" width="9" style="1" hidden="1"/>
    <col min="13057" max="13057" width="18.42578125" style="1" hidden="1"/>
    <col min="13058" max="13058" width="40.28515625" style="1" hidden="1"/>
    <col min="13059" max="13064" width="31.7109375" style="1" hidden="1"/>
    <col min="13065" max="13312" width="9" style="1" hidden="1"/>
    <col min="13313" max="13313" width="18.42578125" style="1" hidden="1"/>
    <col min="13314" max="13314" width="40.28515625" style="1" hidden="1"/>
    <col min="13315" max="13320" width="31.7109375" style="1" hidden="1"/>
    <col min="13321" max="13568" width="9" style="1" hidden="1"/>
    <col min="13569" max="13569" width="18.42578125" style="1" hidden="1"/>
    <col min="13570" max="13570" width="40.28515625" style="1" hidden="1"/>
    <col min="13571" max="13576" width="31.7109375" style="1" hidden="1"/>
    <col min="13577" max="13824" width="9" style="1" hidden="1"/>
    <col min="13825" max="13825" width="18.42578125" style="1" hidden="1"/>
    <col min="13826" max="13826" width="40.28515625" style="1" hidden="1"/>
    <col min="13827" max="13832" width="31.7109375" style="1" hidden="1"/>
    <col min="13833" max="14080" width="9" style="1" hidden="1"/>
    <col min="14081" max="14081" width="18.42578125" style="1" hidden="1"/>
    <col min="14082" max="14082" width="40.28515625" style="1" hidden="1"/>
    <col min="14083" max="14088" width="31.7109375" style="1" hidden="1"/>
    <col min="14089" max="14336" width="9" style="1" hidden="1"/>
    <col min="14337" max="14337" width="18.42578125" style="1" hidden="1"/>
    <col min="14338" max="14338" width="40.28515625" style="1" hidden="1"/>
    <col min="14339" max="14344" width="31.7109375" style="1" hidden="1"/>
    <col min="14345" max="14592" width="9" style="1" hidden="1"/>
    <col min="14593" max="14593" width="18.42578125" style="1" hidden="1"/>
    <col min="14594" max="14594" width="40.28515625" style="1" hidden="1"/>
    <col min="14595" max="14600" width="31.7109375" style="1" hidden="1"/>
    <col min="14601" max="14848" width="9" style="1" hidden="1"/>
    <col min="14849" max="14849" width="18.42578125" style="1" hidden="1"/>
    <col min="14850" max="14850" width="40.28515625" style="1" hidden="1"/>
    <col min="14851" max="14856" width="31.7109375" style="1" hidden="1"/>
    <col min="14857" max="15104" width="9" style="1" hidden="1"/>
    <col min="15105" max="15105" width="18.42578125" style="1" hidden="1"/>
    <col min="15106" max="15106" width="40.28515625" style="1" hidden="1"/>
    <col min="15107" max="15112" width="31.7109375" style="1" hidden="1"/>
    <col min="15113" max="15360" width="9" style="1" hidden="1"/>
    <col min="15361" max="15361" width="18.42578125" style="1" hidden="1"/>
    <col min="15362" max="15362" width="40.28515625" style="1" hidden="1"/>
    <col min="15363" max="15368" width="31.7109375" style="1" hidden="1"/>
    <col min="15369" max="15616" width="9" style="1" hidden="1"/>
    <col min="15617" max="15617" width="18.42578125" style="1" hidden="1"/>
    <col min="15618" max="15618" width="40.28515625" style="1" hidden="1"/>
    <col min="15619" max="15624" width="31.7109375" style="1" hidden="1"/>
    <col min="15625" max="15872" width="9" style="1" hidden="1"/>
    <col min="15873" max="15873" width="18.42578125" style="1" hidden="1"/>
    <col min="15874" max="15874" width="40.28515625" style="1" hidden="1"/>
    <col min="15875" max="15880" width="31.7109375" style="1" hidden="1"/>
    <col min="15881" max="16128" width="9" style="1" hidden="1"/>
    <col min="16129" max="16129" width="18.42578125" style="1" hidden="1"/>
    <col min="16130" max="16130" width="40.28515625" style="1" hidden="1"/>
    <col min="16131" max="16136" width="31.7109375" style="1" hidden="1"/>
    <col min="16137" max="16384" width="9" style="1" hidden="1"/>
  </cols>
  <sheetData>
    <row r="1" spans="1:9" s="56" customFormat="1" ht="5.25" customHeight="1">
      <c r="H1" s="19"/>
      <c r="I1" s="87"/>
    </row>
    <row r="2" spans="1:9" ht="7.5" customHeight="1">
      <c r="A2" s="4"/>
      <c r="B2" s="2"/>
      <c r="C2" s="2"/>
      <c r="D2" s="2"/>
      <c r="E2" s="2"/>
      <c r="F2" s="3"/>
      <c r="H2" s="22"/>
    </row>
    <row r="3" spans="1:9" ht="20.25">
      <c r="A3" s="164" t="s">
        <v>329</v>
      </c>
      <c r="B3" s="164"/>
      <c r="C3" s="164"/>
      <c r="D3" s="164"/>
      <c r="E3" s="164"/>
      <c r="F3" s="164"/>
      <c r="G3" s="164"/>
      <c r="H3" s="164"/>
    </row>
    <row r="4" spans="1:9"/>
    <row r="5" spans="1:9" ht="25.5" customHeight="1">
      <c r="A5" s="169" t="s">
        <v>294</v>
      </c>
      <c r="B5" s="170"/>
      <c r="C5" s="166" t="s">
        <v>323</v>
      </c>
      <c r="D5" s="167"/>
      <c r="E5" s="167"/>
      <c r="F5" s="167"/>
      <c r="G5" s="167"/>
      <c r="H5" s="168"/>
    </row>
    <row r="6" spans="1:9">
      <c r="A6" s="174" t="s">
        <v>0</v>
      </c>
      <c r="B6" s="8" t="s">
        <v>1</v>
      </c>
      <c r="C6" s="175" t="s">
        <v>63</v>
      </c>
      <c r="D6" s="175"/>
      <c r="E6" s="175"/>
      <c r="F6" s="175"/>
      <c r="G6" s="175"/>
      <c r="H6" s="175"/>
    </row>
    <row r="7" spans="1:9" ht="189.75" customHeight="1">
      <c r="A7" s="174"/>
      <c r="B7" s="9" t="s">
        <v>2</v>
      </c>
      <c r="C7" s="176" t="s">
        <v>428</v>
      </c>
      <c r="D7" s="176"/>
      <c r="E7" s="176"/>
      <c r="F7" s="176"/>
      <c r="G7" s="176"/>
      <c r="H7" s="176"/>
    </row>
    <row r="8" spans="1:9" ht="12.75" customHeight="1">
      <c r="A8" s="174" t="s">
        <v>3</v>
      </c>
      <c r="B8" s="175" t="s">
        <v>4</v>
      </c>
      <c r="C8" s="187" t="s">
        <v>319</v>
      </c>
      <c r="D8" s="187"/>
      <c r="E8" s="187"/>
      <c r="F8" s="187"/>
      <c r="G8" s="187"/>
      <c r="H8" s="187"/>
    </row>
    <row r="9" spans="1:9">
      <c r="A9" s="174"/>
      <c r="B9" s="175"/>
      <c r="C9" s="187" t="s">
        <v>320</v>
      </c>
      <c r="D9" s="187"/>
      <c r="E9" s="187"/>
      <c r="F9" s="187"/>
      <c r="G9" s="187"/>
      <c r="H9" s="187"/>
    </row>
    <row r="10" spans="1:9" ht="15.75" customHeight="1">
      <c r="A10" s="174"/>
      <c r="B10" s="8" t="s">
        <v>5</v>
      </c>
      <c r="C10" s="187" t="s">
        <v>6</v>
      </c>
      <c r="D10" s="187"/>
      <c r="E10" s="187"/>
      <c r="F10" s="187"/>
      <c r="G10" s="187"/>
      <c r="H10" s="187"/>
    </row>
    <row r="11" spans="1:9">
      <c r="A11" s="174"/>
      <c r="B11" s="8" t="s">
        <v>7</v>
      </c>
      <c r="C11" s="187" t="s">
        <v>324</v>
      </c>
      <c r="D11" s="187"/>
      <c r="E11" s="187"/>
      <c r="F11" s="187"/>
      <c r="G11" s="187"/>
      <c r="H11" s="187"/>
    </row>
    <row r="12" spans="1:9" ht="162.75" customHeight="1">
      <c r="A12" s="174"/>
      <c r="B12" s="8" t="s">
        <v>8</v>
      </c>
      <c r="C12" s="192" t="s">
        <v>321</v>
      </c>
      <c r="D12" s="193"/>
      <c r="E12" s="193"/>
      <c r="F12" s="193"/>
      <c r="G12" s="193"/>
      <c r="H12" s="194"/>
      <c r="I12" s="89"/>
    </row>
    <row r="13" spans="1:9" ht="25.5">
      <c r="A13" s="174"/>
      <c r="B13" s="8" t="s">
        <v>9</v>
      </c>
      <c r="C13" s="187" t="s">
        <v>64</v>
      </c>
      <c r="D13" s="187"/>
      <c r="E13" s="187"/>
      <c r="F13" s="187"/>
      <c r="G13" s="187"/>
      <c r="H13" s="187"/>
    </row>
    <row r="14" spans="1:9" ht="192" customHeight="1">
      <c r="A14" s="174"/>
      <c r="B14" s="8" t="s">
        <v>10</v>
      </c>
      <c r="C14" s="192" t="s">
        <v>297</v>
      </c>
      <c r="D14" s="193"/>
      <c r="E14" s="193"/>
      <c r="F14" s="193"/>
      <c r="G14" s="193"/>
      <c r="H14" s="194"/>
      <c r="I14" s="89"/>
    </row>
    <row r="15" spans="1:9">
      <c r="A15" s="174" t="s">
        <v>65</v>
      </c>
      <c r="B15" s="8" t="s">
        <v>11</v>
      </c>
      <c r="C15" s="192" t="s">
        <v>429</v>
      </c>
      <c r="D15" s="193"/>
      <c r="E15" s="193"/>
      <c r="F15" s="193"/>
      <c r="G15" s="193"/>
      <c r="H15" s="194"/>
      <c r="I15" s="90"/>
    </row>
    <row r="16" spans="1:9" ht="103.5" customHeight="1">
      <c r="A16" s="174"/>
      <c r="B16" s="9" t="s">
        <v>12</v>
      </c>
      <c r="C16" s="196" t="s">
        <v>303</v>
      </c>
      <c r="D16" s="196"/>
      <c r="E16" s="196"/>
      <c r="F16" s="196"/>
      <c r="G16" s="196"/>
      <c r="H16" s="196"/>
      <c r="I16" s="91"/>
    </row>
    <row r="17" spans="1:9" ht="26.25" customHeight="1">
      <c r="A17" s="177" t="s">
        <v>13</v>
      </c>
      <c r="B17" s="8" t="s">
        <v>14</v>
      </c>
      <c r="C17" s="191" t="s">
        <v>15</v>
      </c>
      <c r="D17" s="191"/>
      <c r="E17" s="191"/>
      <c r="F17" s="191"/>
      <c r="G17" s="191"/>
      <c r="H17" s="191"/>
    </row>
    <row r="18" spans="1:9" ht="120" customHeight="1">
      <c r="A18" s="178"/>
      <c r="B18" s="8" t="s">
        <v>16</v>
      </c>
      <c r="C18" s="191" t="s">
        <v>322</v>
      </c>
      <c r="D18" s="191"/>
      <c r="E18" s="191"/>
      <c r="F18" s="191"/>
      <c r="G18" s="191"/>
      <c r="H18" s="191"/>
      <c r="I18" s="92"/>
    </row>
    <row r="19" spans="1:9" ht="25.5" customHeight="1">
      <c r="A19" s="178"/>
      <c r="B19" s="183" t="s">
        <v>141</v>
      </c>
      <c r="C19" s="191" t="s">
        <v>17</v>
      </c>
      <c r="D19" s="191"/>
      <c r="E19" s="191"/>
      <c r="F19" s="191"/>
      <c r="G19" s="191"/>
      <c r="H19" s="191"/>
    </row>
    <row r="20" spans="1:9" ht="12.75" customHeight="1">
      <c r="A20" s="178"/>
      <c r="B20" s="184"/>
      <c r="C20" s="195" t="s">
        <v>296</v>
      </c>
      <c r="D20" s="191"/>
      <c r="E20" s="191"/>
      <c r="F20" s="191"/>
      <c r="G20" s="191"/>
      <c r="H20" s="191"/>
    </row>
    <row r="21" spans="1:9" ht="54.75" customHeight="1">
      <c r="A21" s="178"/>
      <c r="B21" s="184"/>
      <c r="C21" s="191" t="s">
        <v>430</v>
      </c>
      <c r="D21" s="191"/>
      <c r="E21" s="191"/>
      <c r="F21" s="191"/>
      <c r="G21" s="191"/>
      <c r="H21" s="191"/>
    </row>
    <row r="22" spans="1:9" ht="66" customHeight="1">
      <c r="A22" s="178"/>
      <c r="B22" s="184"/>
      <c r="C22" s="191" t="s">
        <v>18</v>
      </c>
      <c r="D22" s="191"/>
      <c r="E22" s="191"/>
      <c r="F22" s="191"/>
      <c r="G22" s="191"/>
      <c r="H22" s="191"/>
    </row>
    <row r="23" spans="1:9" ht="12.75" customHeight="1">
      <c r="A23" s="178"/>
      <c r="B23" s="184"/>
      <c r="C23" s="195" t="s">
        <v>19</v>
      </c>
      <c r="D23" s="191"/>
      <c r="E23" s="191"/>
      <c r="F23" s="191"/>
      <c r="G23" s="191"/>
      <c r="H23" s="191"/>
    </row>
    <row r="24" spans="1:9" ht="16.5" customHeight="1">
      <c r="A24" s="178"/>
      <c r="B24" s="184"/>
      <c r="C24" s="191" t="s">
        <v>20</v>
      </c>
      <c r="D24" s="191"/>
      <c r="E24" s="191"/>
      <c r="F24" s="191"/>
      <c r="G24" s="191"/>
      <c r="H24" s="191"/>
    </row>
    <row r="25" spans="1:9" ht="25.5" customHeight="1">
      <c r="A25" s="178"/>
      <c r="B25" s="184"/>
      <c r="C25" s="209" t="s">
        <v>21</v>
      </c>
      <c r="D25" s="209"/>
      <c r="E25" s="209"/>
      <c r="F25" s="209"/>
      <c r="G25" s="209"/>
      <c r="H25" s="209"/>
    </row>
    <row r="26" spans="1:9" ht="132.75" customHeight="1">
      <c r="A26" s="178"/>
      <c r="B26" s="185"/>
      <c r="C26" s="210" t="s">
        <v>404</v>
      </c>
      <c r="D26" s="211"/>
      <c r="E26" s="211"/>
      <c r="F26" s="211"/>
      <c r="G26" s="211"/>
      <c r="H26" s="212"/>
      <c r="I26" s="165"/>
    </row>
    <row r="27" spans="1:9" ht="158.25" customHeight="1">
      <c r="A27" s="178"/>
      <c r="B27" s="185"/>
      <c r="C27" s="171" t="s">
        <v>401</v>
      </c>
      <c r="D27" s="172"/>
      <c r="E27" s="172"/>
      <c r="F27" s="172"/>
      <c r="G27" s="172"/>
      <c r="H27" s="173"/>
      <c r="I27" s="165"/>
    </row>
    <row r="28" spans="1:9" ht="118.5" customHeight="1">
      <c r="A28" s="178"/>
      <c r="B28" s="185"/>
      <c r="C28" s="171" t="s">
        <v>402</v>
      </c>
      <c r="D28" s="172"/>
      <c r="E28" s="172"/>
      <c r="F28" s="172"/>
      <c r="G28" s="172"/>
      <c r="H28" s="173"/>
      <c r="I28" s="165"/>
    </row>
    <row r="29" spans="1:9" ht="171" customHeight="1">
      <c r="A29" s="178"/>
      <c r="B29" s="185"/>
      <c r="C29" s="171" t="s">
        <v>403</v>
      </c>
      <c r="D29" s="172"/>
      <c r="E29" s="172"/>
      <c r="F29" s="172"/>
      <c r="G29" s="172"/>
      <c r="H29" s="173"/>
      <c r="I29" s="165"/>
    </row>
    <row r="30" spans="1:9" ht="106.5" customHeight="1">
      <c r="A30" s="178"/>
      <c r="B30" s="185"/>
      <c r="C30" s="161" t="s">
        <v>405</v>
      </c>
      <c r="D30" s="162"/>
      <c r="E30" s="162"/>
      <c r="F30" s="162"/>
      <c r="G30" s="162"/>
      <c r="H30" s="163"/>
      <c r="I30" s="138"/>
    </row>
    <row r="31" spans="1:9" ht="66.75" customHeight="1">
      <c r="A31" s="178"/>
      <c r="B31" s="185"/>
      <c r="C31" s="161" t="s">
        <v>406</v>
      </c>
      <c r="D31" s="162"/>
      <c r="E31" s="162"/>
      <c r="F31" s="162"/>
      <c r="G31" s="162"/>
      <c r="H31" s="163"/>
      <c r="I31" s="138"/>
    </row>
    <row r="32" spans="1:9" ht="56.25" customHeight="1">
      <c r="A32" s="178"/>
      <c r="B32" s="185"/>
      <c r="C32" s="161" t="s">
        <v>407</v>
      </c>
      <c r="D32" s="162"/>
      <c r="E32" s="162"/>
      <c r="F32" s="162"/>
      <c r="G32" s="162"/>
      <c r="H32" s="163"/>
      <c r="I32" s="138"/>
    </row>
    <row r="33" spans="1:9" ht="54.75" customHeight="1">
      <c r="A33" s="178"/>
      <c r="B33" s="185"/>
      <c r="C33" s="161" t="s">
        <v>408</v>
      </c>
      <c r="D33" s="162"/>
      <c r="E33" s="162"/>
      <c r="F33" s="162"/>
      <c r="G33" s="162"/>
      <c r="H33" s="163"/>
      <c r="I33" s="138"/>
    </row>
    <row r="34" spans="1:9" ht="249.75" customHeight="1">
      <c r="A34" s="178"/>
      <c r="B34" s="185"/>
      <c r="C34" s="161" t="s">
        <v>409</v>
      </c>
      <c r="D34" s="162"/>
      <c r="E34" s="162"/>
      <c r="F34" s="162"/>
      <c r="G34" s="162"/>
      <c r="H34" s="163"/>
      <c r="I34" s="138"/>
    </row>
    <row r="35" spans="1:9" ht="172.5" customHeight="1">
      <c r="A35" s="178"/>
      <c r="B35" s="185"/>
      <c r="C35" s="197" t="s">
        <v>410</v>
      </c>
      <c r="D35" s="198"/>
      <c r="E35" s="198"/>
      <c r="F35" s="198"/>
      <c r="G35" s="198"/>
      <c r="H35" s="199"/>
      <c r="I35" s="138"/>
    </row>
    <row r="36" spans="1:9" ht="156.75" customHeight="1">
      <c r="A36" s="178"/>
      <c r="B36" s="185"/>
      <c r="C36" s="161" t="s">
        <v>411</v>
      </c>
      <c r="D36" s="162"/>
      <c r="E36" s="162"/>
      <c r="F36" s="162"/>
      <c r="G36" s="162"/>
      <c r="H36" s="163"/>
      <c r="I36" s="138"/>
    </row>
    <row r="37" spans="1:9" ht="182.25" customHeight="1">
      <c r="A37" s="178"/>
      <c r="B37" s="185"/>
      <c r="C37" s="161" t="s">
        <v>412</v>
      </c>
      <c r="D37" s="162"/>
      <c r="E37" s="162"/>
      <c r="F37" s="162"/>
      <c r="G37" s="162"/>
      <c r="H37" s="163"/>
      <c r="I37" s="138"/>
    </row>
    <row r="38" spans="1:9" ht="143.25" customHeight="1">
      <c r="A38" s="178"/>
      <c r="B38" s="185"/>
      <c r="C38" s="188" t="s">
        <v>413</v>
      </c>
      <c r="D38" s="189"/>
      <c r="E38" s="189"/>
      <c r="F38" s="189"/>
      <c r="G38" s="189"/>
      <c r="H38" s="190"/>
    </row>
    <row r="39" spans="1:9" ht="42" customHeight="1">
      <c r="A39" s="179"/>
      <c r="B39" s="186"/>
      <c r="C39" s="180" t="s">
        <v>140</v>
      </c>
      <c r="D39" s="181"/>
      <c r="E39" s="181"/>
      <c r="F39" s="181"/>
      <c r="G39" s="181"/>
      <c r="H39" s="182"/>
      <c r="I39" s="93"/>
    </row>
    <row r="40" spans="1:9" ht="108" customHeight="1">
      <c r="A40" s="174" t="s">
        <v>22</v>
      </c>
      <c r="B40" s="174"/>
      <c r="C40" s="176" t="s">
        <v>68</v>
      </c>
      <c r="D40" s="176"/>
      <c r="E40" s="176"/>
      <c r="F40" s="176"/>
      <c r="G40" s="176"/>
      <c r="H40" s="176"/>
    </row>
    <row r="41" spans="1:9" ht="132.75" customHeight="1">
      <c r="A41" s="174"/>
      <c r="B41" s="174"/>
      <c r="C41" s="208" t="s">
        <v>337</v>
      </c>
      <c r="D41" s="208"/>
      <c r="E41" s="208"/>
      <c r="F41" s="208"/>
      <c r="G41" s="208"/>
      <c r="H41" s="208"/>
    </row>
    <row r="42" spans="1:9" ht="27.75" customHeight="1">
      <c r="A42" s="174"/>
      <c r="B42" s="174"/>
      <c r="C42" s="204" t="s">
        <v>23</v>
      </c>
      <c r="D42" s="204"/>
      <c r="E42" s="204"/>
      <c r="F42" s="204"/>
      <c r="G42" s="204"/>
      <c r="H42" s="204"/>
    </row>
    <row r="43" spans="1:9" ht="60" customHeight="1">
      <c r="A43" s="174" t="s">
        <v>24</v>
      </c>
      <c r="B43" s="174"/>
      <c r="C43" s="205" t="s">
        <v>67</v>
      </c>
      <c r="D43" s="206"/>
      <c r="E43" s="206"/>
      <c r="F43" s="206"/>
      <c r="G43" s="206"/>
      <c r="H43" s="207"/>
    </row>
    <row r="44" spans="1:9" ht="21.75" customHeight="1">
      <c r="A44" s="174" t="s">
        <v>398</v>
      </c>
      <c r="B44" s="174"/>
      <c r="C44" s="176" t="s">
        <v>397</v>
      </c>
      <c r="D44" s="176"/>
      <c r="E44" s="176"/>
      <c r="F44" s="176"/>
      <c r="G44" s="176"/>
      <c r="H44" s="176"/>
    </row>
    <row r="45" spans="1:9" ht="21.75" customHeight="1">
      <c r="A45" s="200" t="s">
        <v>25</v>
      </c>
      <c r="B45" s="201"/>
      <c r="C45" s="202"/>
      <c r="D45" s="202"/>
      <c r="E45" s="202"/>
      <c r="F45" s="202"/>
      <c r="G45" s="202"/>
      <c r="H45" s="203"/>
    </row>
    <row r="46" spans="1:9" ht="5.25" customHeight="1"/>
    <row r="47" spans="1:9" hidden="1"/>
    <row r="48" spans="1:9" hidden="1"/>
    <row r="49" hidden="1"/>
    <row r="50" hidden="1"/>
    <row r="51" hidden="1"/>
    <row r="52" hidden="1"/>
    <row r="53" hidden="1"/>
    <row r="54" hidden="1"/>
    <row r="55" hidden="1"/>
    <row r="56"/>
    <row r="57"/>
    <row r="58"/>
  </sheetData>
  <mergeCells count="53">
    <mergeCell ref="C44:H44"/>
    <mergeCell ref="A44:B44"/>
    <mergeCell ref="A45:H45"/>
    <mergeCell ref="A15:A16"/>
    <mergeCell ref="C42:H42"/>
    <mergeCell ref="C43:H43"/>
    <mergeCell ref="A43:B43"/>
    <mergeCell ref="C40:H40"/>
    <mergeCell ref="C41:H41"/>
    <mergeCell ref="C25:H25"/>
    <mergeCell ref="C26:H26"/>
    <mergeCell ref="C19:H19"/>
    <mergeCell ref="C21:H21"/>
    <mergeCell ref="C22:H22"/>
    <mergeCell ref="C23:H23"/>
    <mergeCell ref="A40:B42"/>
    <mergeCell ref="C38:H38"/>
    <mergeCell ref="C28:H28"/>
    <mergeCell ref="C29:H29"/>
    <mergeCell ref="C24:H24"/>
    <mergeCell ref="C11:H11"/>
    <mergeCell ref="C14:H14"/>
    <mergeCell ref="C12:H12"/>
    <mergeCell ref="C13:H13"/>
    <mergeCell ref="C17:H17"/>
    <mergeCell ref="C18:H18"/>
    <mergeCell ref="C20:H20"/>
    <mergeCell ref="C15:H15"/>
    <mergeCell ref="C16:H16"/>
    <mergeCell ref="C35:H35"/>
    <mergeCell ref="C36:H36"/>
    <mergeCell ref="C37:H37"/>
    <mergeCell ref="A3:H3"/>
    <mergeCell ref="I26:I29"/>
    <mergeCell ref="C5:H5"/>
    <mergeCell ref="A5:B5"/>
    <mergeCell ref="C27:H27"/>
    <mergeCell ref="A6:A7"/>
    <mergeCell ref="C6:H6"/>
    <mergeCell ref="C7:H7"/>
    <mergeCell ref="A8:A14"/>
    <mergeCell ref="B8:B9"/>
    <mergeCell ref="A17:A39"/>
    <mergeCell ref="C39:H39"/>
    <mergeCell ref="B19:B39"/>
    <mergeCell ref="C8:H8"/>
    <mergeCell ref="C9:H9"/>
    <mergeCell ref="C10:H10"/>
    <mergeCell ref="C32:H32"/>
    <mergeCell ref="C30:H30"/>
    <mergeCell ref="C31:H31"/>
    <mergeCell ref="C33:H33"/>
    <mergeCell ref="C34:H34"/>
  </mergeCells>
  <pageMargins left="0.7" right="0.7" top="0.75" bottom="0.75" header="0.3" footer="0.3"/>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B1:O123"/>
  <sheetViews>
    <sheetView showGridLines="0" tabSelected="1" view="pageBreakPreview" topLeftCell="A91" zoomScaleNormal="100" zoomScaleSheetLayoutView="100" workbookViewId="0">
      <selection activeCell="I108" sqref="I108:J109"/>
    </sheetView>
  </sheetViews>
  <sheetFormatPr defaultColWidth="9.140625" defaultRowHeight="12.75"/>
  <cols>
    <col min="1" max="1" width="1.42578125" style="5" customWidth="1"/>
    <col min="2" max="2" width="31.28515625" style="5" customWidth="1"/>
    <col min="3" max="3" width="16.7109375" style="5" customWidth="1"/>
    <col min="4" max="4" width="11.42578125" style="5" customWidth="1"/>
    <col min="5" max="12" width="7.5703125" style="5" customWidth="1"/>
    <col min="13" max="13" width="11.42578125" style="5" customWidth="1"/>
    <col min="14" max="15" width="6.28515625" style="5" customWidth="1"/>
    <col min="16" max="16" width="1.7109375" style="5" customWidth="1"/>
    <col min="17" max="16384" width="9.140625" style="5"/>
  </cols>
  <sheetData>
    <row r="1" spans="2:15" ht="4.5" customHeight="1">
      <c r="O1" s="19"/>
    </row>
    <row r="2" spans="2:15" ht="5.25" customHeight="1">
      <c r="O2" s="22"/>
    </row>
    <row r="3" spans="2:15" ht="6.75" customHeight="1">
      <c r="B3" s="262"/>
      <c r="C3" s="262"/>
      <c r="D3" s="262"/>
      <c r="E3" s="262"/>
      <c r="F3" s="262"/>
      <c r="G3" s="262"/>
      <c r="H3" s="262"/>
      <c r="I3" s="262"/>
      <c r="J3" s="262"/>
      <c r="K3" s="262"/>
      <c r="L3" s="262"/>
      <c r="M3" s="262"/>
      <c r="N3" s="262"/>
      <c r="O3" s="262"/>
    </row>
    <row r="4" spans="2:15" ht="21" customHeight="1">
      <c r="B4" s="263" t="s">
        <v>336</v>
      </c>
      <c r="C4" s="263"/>
      <c r="D4" s="263"/>
      <c r="E4" s="263"/>
      <c r="F4" s="263"/>
      <c r="G4" s="263"/>
      <c r="H4" s="263"/>
      <c r="I4" s="263"/>
      <c r="J4" s="263"/>
      <c r="K4" s="263"/>
      <c r="L4" s="263"/>
      <c r="M4" s="263"/>
      <c r="N4" s="263"/>
      <c r="O4" s="263"/>
    </row>
    <row r="5" spans="2:15" ht="9" customHeight="1">
      <c r="E5" s="6"/>
      <c r="F5" s="6"/>
      <c r="G5" s="6"/>
      <c r="H5" s="6"/>
      <c r="I5" s="6"/>
      <c r="J5" s="6"/>
      <c r="K5" s="6"/>
      <c r="L5" s="6"/>
    </row>
    <row r="6" spans="2:15" ht="28.5" customHeight="1">
      <c r="B6" s="215" t="s">
        <v>26</v>
      </c>
      <c r="C6" s="215" t="s">
        <v>27</v>
      </c>
      <c r="D6" s="216" t="s">
        <v>28</v>
      </c>
      <c r="E6" s="217" t="s">
        <v>138</v>
      </c>
      <c r="F6" s="218"/>
      <c r="G6" s="218"/>
      <c r="H6" s="219"/>
      <c r="I6" s="217" t="s">
        <v>139</v>
      </c>
      <c r="J6" s="218"/>
      <c r="K6" s="218"/>
      <c r="L6" s="219"/>
      <c r="M6" s="215" t="s">
        <v>29</v>
      </c>
      <c r="N6" s="215" t="s">
        <v>30</v>
      </c>
      <c r="O6" s="215"/>
    </row>
    <row r="7" spans="2:15" ht="27.75" customHeight="1">
      <c r="B7" s="215"/>
      <c r="C7" s="215"/>
      <c r="D7" s="216"/>
      <c r="E7" s="224" t="s">
        <v>351</v>
      </c>
      <c r="F7" s="219"/>
      <c r="G7" s="224" t="s">
        <v>352</v>
      </c>
      <c r="H7" s="219"/>
      <c r="I7" s="224" t="s">
        <v>351</v>
      </c>
      <c r="J7" s="219"/>
      <c r="K7" s="224" t="s">
        <v>352</v>
      </c>
      <c r="L7" s="219"/>
      <c r="M7" s="215"/>
      <c r="N7" s="215"/>
      <c r="O7" s="215"/>
    </row>
    <row r="8" spans="2:15" ht="24" customHeight="1">
      <c r="B8" s="264" t="s">
        <v>51</v>
      </c>
      <c r="C8" s="264"/>
      <c r="D8" s="264"/>
      <c r="E8" s="264"/>
      <c r="F8" s="264"/>
      <c r="G8" s="264"/>
      <c r="H8" s="264"/>
      <c r="I8" s="264"/>
      <c r="J8" s="264"/>
      <c r="K8" s="264"/>
      <c r="L8" s="264"/>
      <c r="M8" s="264"/>
      <c r="N8" s="264"/>
      <c r="O8" s="264"/>
    </row>
    <row r="9" spans="2:15" ht="14.25" customHeight="1">
      <c r="B9" s="265" t="s">
        <v>31</v>
      </c>
      <c r="C9" s="266" t="s">
        <v>32</v>
      </c>
      <c r="D9" s="115" t="s">
        <v>33</v>
      </c>
      <c r="E9" s="256">
        <v>0.17699999999999999</v>
      </c>
      <c r="F9" s="257"/>
      <c r="G9" s="256">
        <f>E9-1.5%</f>
        <v>0.16199999999999998</v>
      </c>
      <c r="H9" s="257"/>
      <c r="I9" s="269" t="s">
        <v>34</v>
      </c>
      <c r="J9" s="270"/>
      <c r="K9" s="270"/>
      <c r="L9" s="271"/>
      <c r="M9" s="278" t="s">
        <v>35</v>
      </c>
      <c r="N9" s="225" t="s">
        <v>36</v>
      </c>
      <c r="O9" s="226"/>
    </row>
    <row r="10" spans="2:15" ht="14.25" customHeight="1">
      <c r="B10" s="265"/>
      <c r="C10" s="267"/>
      <c r="D10" s="115" t="s">
        <v>37</v>
      </c>
      <c r="E10" s="256">
        <f>E9+1%</f>
        <v>0.187</v>
      </c>
      <c r="F10" s="257"/>
      <c r="G10" s="256">
        <f t="shared" ref="G10:G26" si="0">E10-1.5%</f>
        <v>0.17199999999999999</v>
      </c>
      <c r="H10" s="257"/>
      <c r="I10" s="272"/>
      <c r="J10" s="273"/>
      <c r="K10" s="273"/>
      <c r="L10" s="274"/>
      <c r="M10" s="246"/>
      <c r="N10" s="227"/>
      <c r="O10" s="228"/>
    </row>
    <row r="11" spans="2:15" ht="14.25" customHeight="1">
      <c r="B11" s="265"/>
      <c r="C11" s="268"/>
      <c r="D11" s="115" t="s">
        <v>38</v>
      </c>
      <c r="E11" s="256">
        <f>E10+1%</f>
        <v>0.19700000000000001</v>
      </c>
      <c r="F11" s="257"/>
      <c r="G11" s="256">
        <f t="shared" si="0"/>
        <v>0.182</v>
      </c>
      <c r="H11" s="257"/>
      <c r="I11" s="275"/>
      <c r="J11" s="276"/>
      <c r="K11" s="276"/>
      <c r="L11" s="277"/>
      <c r="M11" s="246"/>
      <c r="N11" s="227"/>
      <c r="O11" s="228"/>
    </row>
    <row r="12" spans="2:15" ht="14.25" customHeight="1">
      <c r="B12" s="265"/>
      <c r="C12" s="279" t="s">
        <v>39</v>
      </c>
      <c r="D12" s="7" t="s">
        <v>33</v>
      </c>
      <c r="E12" s="260">
        <f>E9+1%</f>
        <v>0.187</v>
      </c>
      <c r="F12" s="261"/>
      <c r="G12" s="260">
        <f t="shared" si="0"/>
        <v>0.17199999999999999</v>
      </c>
      <c r="H12" s="261"/>
      <c r="I12" s="282" t="s">
        <v>34</v>
      </c>
      <c r="J12" s="283"/>
      <c r="K12" s="283"/>
      <c r="L12" s="284"/>
      <c r="M12" s="246"/>
      <c r="N12" s="227"/>
      <c r="O12" s="228"/>
    </row>
    <row r="13" spans="2:15" ht="14.25" customHeight="1">
      <c r="B13" s="265"/>
      <c r="C13" s="280"/>
      <c r="D13" s="7" t="s">
        <v>37</v>
      </c>
      <c r="E13" s="260">
        <f>E10+1%</f>
        <v>0.19700000000000001</v>
      </c>
      <c r="F13" s="261"/>
      <c r="G13" s="260">
        <f t="shared" si="0"/>
        <v>0.182</v>
      </c>
      <c r="H13" s="261"/>
      <c r="I13" s="285"/>
      <c r="J13" s="286"/>
      <c r="K13" s="286"/>
      <c r="L13" s="287"/>
      <c r="M13" s="246"/>
      <c r="N13" s="227"/>
      <c r="O13" s="228"/>
    </row>
    <row r="14" spans="2:15" ht="14.25" customHeight="1">
      <c r="B14" s="265"/>
      <c r="C14" s="281"/>
      <c r="D14" s="7" t="s">
        <v>38</v>
      </c>
      <c r="E14" s="260">
        <f>E11+1%</f>
        <v>0.20700000000000002</v>
      </c>
      <c r="F14" s="261"/>
      <c r="G14" s="260">
        <f>E14-1.5%</f>
        <v>0.192</v>
      </c>
      <c r="H14" s="261"/>
      <c r="I14" s="288"/>
      <c r="J14" s="289"/>
      <c r="K14" s="289"/>
      <c r="L14" s="290"/>
      <c r="M14" s="246"/>
      <c r="N14" s="227"/>
      <c r="O14" s="228"/>
    </row>
    <row r="15" spans="2:15" ht="14.25" customHeight="1">
      <c r="B15" s="265" t="s">
        <v>40</v>
      </c>
      <c r="C15" s="266" t="s">
        <v>32</v>
      </c>
      <c r="D15" s="115" t="s">
        <v>33</v>
      </c>
      <c r="E15" s="256">
        <f>E9+2%</f>
        <v>0.19699999999999998</v>
      </c>
      <c r="F15" s="257"/>
      <c r="G15" s="256">
        <f>E15-1.5%</f>
        <v>0.182</v>
      </c>
      <c r="H15" s="257"/>
      <c r="I15" s="258">
        <f t="shared" ref="I15:I20" si="1">E15+3%</f>
        <v>0.22699999999999998</v>
      </c>
      <c r="J15" s="259"/>
      <c r="K15" s="258">
        <f t="shared" ref="K15:K20" si="2">I15-1.5%</f>
        <v>0.21199999999999997</v>
      </c>
      <c r="L15" s="259"/>
      <c r="M15" s="291" t="s">
        <v>35</v>
      </c>
      <c r="N15" s="227"/>
      <c r="O15" s="228"/>
    </row>
    <row r="16" spans="2:15" ht="14.25" customHeight="1">
      <c r="B16" s="265"/>
      <c r="C16" s="267"/>
      <c r="D16" s="115" t="s">
        <v>37</v>
      </c>
      <c r="E16" s="256">
        <f>E10+2%</f>
        <v>0.20699999999999999</v>
      </c>
      <c r="F16" s="257"/>
      <c r="G16" s="256">
        <f t="shared" si="0"/>
        <v>0.192</v>
      </c>
      <c r="H16" s="257"/>
      <c r="I16" s="258">
        <f t="shared" si="1"/>
        <v>0.23699999999999999</v>
      </c>
      <c r="J16" s="259"/>
      <c r="K16" s="258">
        <f t="shared" si="2"/>
        <v>0.22199999999999998</v>
      </c>
      <c r="L16" s="259"/>
      <c r="M16" s="291"/>
      <c r="N16" s="227"/>
      <c r="O16" s="228"/>
    </row>
    <row r="17" spans="2:15" ht="14.25" customHeight="1">
      <c r="B17" s="265"/>
      <c r="C17" s="268"/>
      <c r="D17" s="115" t="s">
        <v>38</v>
      </c>
      <c r="E17" s="256">
        <f>E11+2%</f>
        <v>0.217</v>
      </c>
      <c r="F17" s="257"/>
      <c r="G17" s="256">
        <f t="shared" si="0"/>
        <v>0.20200000000000001</v>
      </c>
      <c r="H17" s="257"/>
      <c r="I17" s="258">
        <f t="shared" si="1"/>
        <v>0.247</v>
      </c>
      <c r="J17" s="259"/>
      <c r="K17" s="258">
        <f t="shared" si="2"/>
        <v>0.23199999999999998</v>
      </c>
      <c r="L17" s="259"/>
      <c r="M17" s="291"/>
      <c r="N17" s="227"/>
      <c r="O17" s="228"/>
    </row>
    <row r="18" spans="2:15" ht="14.25" customHeight="1">
      <c r="B18" s="265"/>
      <c r="C18" s="279" t="s">
        <v>39</v>
      </c>
      <c r="D18" s="7" t="s">
        <v>33</v>
      </c>
      <c r="E18" s="260">
        <f>E15+1%</f>
        <v>0.20699999999999999</v>
      </c>
      <c r="F18" s="261"/>
      <c r="G18" s="260">
        <f t="shared" si="0"/>
        <v>0.192</v>
      </c>
      <c r="H18" s="261"/>
      <c r="I18" s="260">
        <f t="shared" si="1"/>
        <v>0.23699999999999999</v>
      </c>
      <c r="J18" s="261"/>
      <c r="K18" s="260">
        <f t="shared" si="2"/>
        <v>0.22199999999999998</v>
      </c>
      <c r="L18" s="261"/>
      <c r="M18" s="291"/>
      <c r="N18" s="227"/>
      <c r="O18" s="228"/>
    </row>
    <row r="19" spans="2:15" ht="14.25" customHeight="1">
      <c r="B19" s="265"/>
      <c r="C19" s="280"/>
      <c r="D19" s="7" t="s">
        <v>37</v>
      </c>
      <c r="E19" s="260">
        <f>E16+1%</f>
        <v>0.217</v>
      </c>
      <c r="F19" s="261"/>
      <c r="G19" s="260">
        <f t="shared" si="0"/>
        <v>0.20200000000000001</v>
      </c>
      <c r="H19" s="261"/>
      <c r="I19" s="260">
        <f t="shared" si="1"/>
        <v>0.247</v>
      </c>
      <c r="J19" s="261"/>
      <c r="K19" s="260">
        <f t="shared" si="2"/>
        <v>0.23199999999999998</v>
      </c>
      <c r="L19" s="261"/>
      <c r="M19" s="291"/>
      <c r="N19" s="227"/>
      <c r="O19" s="228"/>
    </row>
    <row r="20" spans="2:15" ht="14.25" customHeight="1">
      <c r="B20" s="265"/>
      <c r="C20" s="281"/>
      <c r="D20" s="7" t="s">
        <v>38</v>
      </c>
      <c r="E20" s="260">
        <f>E17+1%</f>
        <v>0.22700000000000001</v>
      </c>
      <c r="F20" s="261"/>
      <c r="G20" s="260">
        <f t="shared" si="0"/>
        <v>0.21200000000000002</v>
      </c>
      <c r="H20" s="261"/>
      <c r="I20" s="260">
        <f t="shared" si="1"/>
        <v>0.25700000000000001</v>
      </c>
      <c r="J20" s="261"/>
      <c r="K20" s="260">
        <f t="shared" si="2"/>
        <v>0.24199999999999999</v>
      </c>
      <c r="L20" s="261"/>
      <c r="M20" s="291"/>
      <c r="N20" s="229"/>
      <c r="O20" s="230"/>
    </row>
    <row r="21" spans="2:15" ht="30" customHeight="1">
      <c r="B21" s="145" t="s">
        <v>41</v>
      </c>
      <c r="C21" s="250" t="s">
        <v>32</v>
      </c>
      <c r="D21" s="115" t="s">
        <v>33</v>
      </c>
      <c r="E21" s="251">
        <f>E9-1%</f>
        <v>0.16699999999999998</v>
      </c>
      <c r="F21" s="251"/>
      <c r="G21" s="251">
        <f t="shared" si="0"/>
        <v>0.15199999999999997</v>
      </c>
      <c r="H21" s="251"/>
      <c r="I21" s="251" t="s">
        <v>34</v>
      </c>
      <c r="J21" s="251"/>
      <c r="K21" s="251"/>
      <c r="L21" s="251"/>
      <c r="M21" s="291" t="s">
        <v>35</v>
      </c>
      <c r="N21" s="245" t="s">
        <v>36</v>
      </c>
      <c r="O21" s="245"/>
    </row>
    <row r="22" spans="2:15" ht="28.5" customHeight="1">
      <c r="B22" s="116" t="s">
        <v>42</v>
      </c>
      <c r="C22" s="250"/>
      <c r="D22" s="115" t="s">
        <v>37</v>
      </c>
      <c r="E22" s="251">
        <f>E21+1%</f>
        <v>0.17699999999999999</v>
      </c>
      <c r="F22" s="251"/>
      <c r="G22" s="251">
        <f t="shared" si="0"/>
        <v>0.16199999999999998</v>
      </c>
      <c r="H22" s="251"/>
      <c r="I22" s="251"/>
      <c r="J22" s="251"/>
      <c r="K22" s="251"/>
      <c r="L22" s="251"/>
      <c r="M22" s="291"/>
      <c r="N22" s="245"/>
      <c r="O22" s="245"/>
    </row>
    <row r="23" spans="2:15" ht="30" customHeight="1">
      <c r="B23" s="142" t="s">
        <v>43</v>
      </c>
      <c r="C23" s="250"/>
      <c r="D23" s="115" t="s">
        <v>38</v>
      </c>
      <c r="E23" s="251">
        <f>E22+1%</f>
        <v>0.187</v>
      </c>
      <c r="F23" s="251"/>
      <c r="G23" s="251">
        <f t="shared" si="0"/>
        <v>0.17199999999999999</v>
      </c>
      <c r="H23" s="251"/>
      <c r="I23" s="251"/>
      <c r="J23" s="251"/>
      <c r="K23" s="251"/>
      <c r="L23" s="251"/>
      <c r="M23" s="291"/>
      <c r="N23" s="245"/>
      <c r="O23" s="245"/>
    </row>
    <row r="24" spans="2:15" ht="30" customHeight="1">
      <c r="B24" s="142" t="s">
        <v>417</v>
      </c>
      <c r="C24" s="252" t="s">
        <v>39</v>
      </c>
      <c r="D24" s="7" t="s">
        <v>33</v>
      </c>
      <c r="E24" s="253">
        <f>E21+1%</f>
        <v>0.17699999999999999</v>
      </c>
      <c r="F24" s="253"/>
      <c r="G24" s="253">
        <f t="shared" si="0"/>
        <v>0.16199999999999998</v>
      </c>
      <c r="H24" s="253"/>
      <c r="I24" s="253" t="s">
        <v>34</v>
      </c>
      <c r="J24" s="253"/>
      <c r="K24" s="253"/>
      <c r="L24" s="253"/>
      <c r="M24" s="291"/>
      <c r="N24" s="245"/>
      <c r="O24" s="245"/>
    </row>
    <row r="25" spans="2:15" ht="30" customHeight="1">
      <c r="B25" s="142" t="s">
        <v>44</v>
      </c>
      <c r="C25" s="252"/>
      <c r="D25" s="7" t="s">
        <v>37</v>
      </c>
      <c r="E25" s="253">
        <f>E22+1%</f>
        <v>0.187</v>
      </c>
      <c r="F25" s="253"/>
      <c r="G25" s="253">
        <f t="shared" si="0"/>
        <v>0.17199999999999999</v>
      </c>
      <c r="H25" s="253"/>
      <c r="I25" s="253"/>
      <c r="J25" s="253"/>
      <c r="K25" s="253"/>
      <c r="L25" s="253"/>
      <c r="M25" s="291"/>
      <c r="N25" s="245"/>
      <c r="O25" s="245"/>
    </row>
    <row r="26" spans="2:15" ht="30" customHeight="1">
      <c r="B26" s="143" t="s">
        <v>45</v>
      </c>
      <c r="C26" s="252"/>
      <c r="D26" s="7" t="s">
        <v>38</v>
      </c>
      <c r="E26" s="253">
        <f>E23+1%</f>
        <v>0.19700000000000001</v>
      </c>
      <c r="F26" s="253"/>
      <c r="G26" s="253">
        <f t="shared" si="0"/>
        <v>0.182</v>
      </c>
      <c r="H26" s="253"/>
      <c r="I26" s="253"/>
      <c r="J26" s="253"/>
      <c r="K26" s="253"/>
      <c r="L26" s="253"/>
      <c r="M26" s="291"/>
      <c r="N26" s="245"/>
      <c r="O26" s="245"/>
    </row>
    <row r="27" spans="2:15" s="117" customFormat="1" ht="18.75" customHeight="1">
      <c r="B27" s="244" t="s">
        <v>399</v>
      </c>
      <c r="C27" s="242" t="s">
        <v>353</v>
      </c>
      <c r="D27" s="120" t="s">
        <v>33</v>
      </c>
      <c r="E27" s="232">
        <v>0.16900000000000001</v>
      </c>
      <c r="F27" s="232"/>
      <c r="G27" s="232">
        <f>E27-2%</f>
        <v>0.14900000000000002</v>
      </c>
      <c r="H27" s="232"/>
      <c r="I27" s="232" t="s">
        <v>34</v>
      </c>
      <c r="J27" s="232"/>
      <c r="K27" s="232"/>
      <c r="L27" s="232"/>
      <c r="M27" s="292" t="s">
        <v>35</v>
      </c>
      <c r="N27" s="245" t="s">
        <v>48</v>
      </c>
      <c r="O27" s="245"/>
    </row>
    <row r="28" spans="2:15" s="117" customFormat="1" ht="18.75" customHeight="1">
      <c r="B28" s="254"/>
      <c r="C28" s="255"/>
      <c r="D28" s="120" t="s">
        <v>354</v>
      </c>
      <c r="E28" s="232">
        <v>0.189</v>
      </c>
      <c r="F28" s="232"/>
      <c r="G28" s="232">
        <f t="shared" ref="G28:G29" si="3">E28-2%</f>
        <v>0.16900000000000001</v>
      </c>
      <c r="H28" s="232"/>
      <c r="I28" s="232"/>
      <c r="J28" s="232"/>
      <c r="K28" s="232"/>
      <c r="L28" s="232"/>
      <c r="M28" s="292"/>
      <c r="N28" s="245"/>
      <c r="O28" s="245"/>
    </row>
    <row r="29" spans="2:15" s="117" customFormat="1" ht="18.75" customHeight="1">
      <c r="B29" s="254"/>
      <c r="C29" s="243"/>
      <c r="D29" s="120" t="s">
        <v>355</v>
      </c>
      <c r="E29" s="232">
        <v>0.20899999999999999</v>
      </c>
      <c r="F29" s="232"/>
      <c r="G29" s="232">
        <f t="shared" si="3"/>
        <v>0.189</v>
      </c>
      <c r="H29" s="232"/>
      <c r="I29" s="232"/>
      <c r="J29" s="232"/>
      <c r="K29" s="232"/>
      <c r="L29" s="232"/>
      <c r="M29" s="292"/>
      <c r="N29" s="245"/>
      <c r="O29" s="245"/>
    </row>
    <row r="30" spans="2:15">
      <c r="B30" s="249" t="s">
        <v>46</v>
      </c>
      <c r="C30" s="250" t="s">
        <v>32</v>
      </c>
      <c r="D30" s="115" t="s">
        <v>33</v>
      </c>
      <c r="E30" s="251">
        <f t="shared" ref="E30:E35" si="4">E9-0.5%</f>
        <v>0.17199999999999999</v>
      </c>
      <c r="F30" s="251"/>
      <c r="G30" s="251">
        <f t="shared" ref="G30:G35" si="5">G9-0.5%</f>
        <v>0.15699999999999997</v>
      </c>
      <c r="H30" s="251"/>
      <c r="I30" s="251" t="s">
        <v>34</v>
      </c>
      <c r="J30" s="251"/>
      <c r="K30" s="251"/>
      <c r="L30" s="251"/>
      <c r="M30" s="291" t="s">
        <v>35</v>
      </c>
      <c r="N30" s="245" t="s">
        <v>36</v>
      </c>
      <c r="O30" s="245"/>
    </row>
    <row r="31" spans="2:15">
      <c r="B31" s="249"/>
      <c r="C31" s="250"/>
      <c r="D31" s="115" t="s">
        <v>37</v>
      </c>
      <c r="E31" s="251">
        <f t="shared" si="4"/>
        <v>0.182</v>
      </c>
      <c r="F31" s="251"/>
      <c r="G31" s="251">
        <f t="shared" si="5"/>
        <v>0.16699999999999998</v>
      </c>
      <c r="H31" s="251"/>
      <c r="I31" s="251"/>
      <c r="J31" s="251"/>
      <c r="K31" s="251"/>
      <c r="L31" s="251"/>
      <c r="M31" s="291"/>
      <c r="N31" s="245"/>
      <c r="O31" s="245"/>
    </row>
    <row r="32" spans="2:15">
      <c r="B32" s="249"/>
      <c r="C32" s="250"/>
      <c r="D32" s="115" t="s">
        <v>38</v>
      </c>
      <c r="E32" s="251">
        <f t="shared" si="4"/>
        <v>0.192</v>
      </c>
      <c r="F32" s="251"/>
      <c r="G32" s="251">
        <f t="shared" si="5"/>
        <v>0.17699999999999999</v>
      </c>
      <c r="H32" s="251"/>
      <c r="I32" s="251"/>
      <c r="J32" s="251"/>
      <c r="K32" s="251"/>
      <c r="L32" s="251"/>
      <c r="M32" s="291"/>
      <c r="N32" s="245"/>
      <c r="O32" s="245"/>
    </row>
    <row r="33" spans="2:15" ht="15" customHeight="1">
      <c r="B33" s="249"/>
      <c r="C33" s="252" t="s">
        <v>39</v>
      </c>
      <c r="D33" s="7" t="s">
        <v>33</v>
      </c>
      <c r="E33" s="253">
        <f t="shared" si="4"/>
        <v>0.182</v>
      </c>
      <c r="F33" s="253"/>
      <c r="G33" s="253">
        <f t="shared" si="5"/>
        <v>0.16699999999999998</v>
      </c>
      <c r="H33" s="253"/>
      <c r="I33" s="253" t="s">
        <v>34</v>
      </c>
      <c r="J33" s="253"/>
      <c r="K33" s="253"/>
      <c r="L33" s="253"/>
      <c r="M33" s="291"/>
      <c r="N33" s="245"/>
      <c r="O33" s="245"/>
    </row>
    <row r="34" spans="2:15" ht="15" customHeight="1">
      <c r="B34" s="249"/>
      <c r="C34" s="252"/>
      <c r="D34" s="7" t="s">
        <v>37</v>
      </c>
      <c r="E34" s="253">
        <f t="shared" si="4"/>
        <v>0.192</v>
      </c>
      <c r="F34" s="253"/>
      <c r="G34" s="253">
        <f t="shared" si="5"/>
        <v>0.17699999999999999</v>
      </c>
      <c r="H34" s="253"/>
      <c r="I34" s="253"/>
      <c r="J34" s="253"/>
      <c r="K34" s="253"/>
      <c r="L34" s="253"/>
      <c r="M34" s="291"/>
      <c r="N34" s="245"/>
      <c r="O34" s="245"/>
    </row>
    <row r="35" spans="2:15" ht="15" customHeight="1">
      <c r="B35" s="249"/>
      <c r="C35" s="252"/>
      <c r="D35" s="7" t="s">
        <v>38</v>
      </c>
      <c r="E35" s="253">
        <f t="shared" si="4"/>
        <v>0.20200000000000001</v>
      </c>
      <c r="F35" s="253"/>
      <c r="G35" s="253">
        <f t="shared" si="5"/>
        <v>0.187</v>
      </c>
      <c r="H35" s="253"/>
      <c r="I35" s="253"/>
      <c r="J35" s="253"/>
      <c r="K35" s="253"/>
      <c r="L35" s="253"/>
      <c r="M35" s="291"/>
      <c r="N35" s="245"/>
      <c r="O35" s="245"/>
    </row>
    <row r="36" spans="2:15" s="118" customFormat="1" ht="27.75" customHeight="1">
      <c r="B36" s="242" t="s">
        <v>356</v>
      </c>
      <c r="C36" s="242" t="s">
        <v>357</v>
      </c>
      <c r="D36" s="120" t="s">
        <v>358</v>
      </c>
      <c r="E36" s="239">
        <v>0.154</v>
      </c>
      <c r="F36" s="240"/>
      <c r="G36" s="239">
        <f t="shared" ref="G36:G43" si="6">E36-1.5%</f>
        <v>0.13900000000000001</v>
      </c>
      <c r="H36" s="240"/>
      <c r="I36" s="237">
        <f t="shared" ref="I36:I46" si="7">E36+3%</f>
        <v>0.184</v>
      </c>
      <c r="J36" s="238"/>
      <c r="K36" s="237">
        <f t="shared" ref="K36:K43" si="8">I36-1.5%</f>
        <v>0.16899999999999998</v>
      </c>
      <c r="L36" s="238"/>
      <c r="M36" s="244" t="s">
        <v>359</v>
      </c>
      <c r="N36" s="225" t="s">
        <v>48</v>
      </c>
      <c r="O36" s="226"/>
    </row>
    <row r="37" spans="2:15" s="118" customFormat="1" ht="27.75" customHeight="1">
      <c r="B37" s="243"/>
      <c r="C37" s="243"/>
      <c r="D37" s="120" t="s">
        <v>360</v>
      </c>
      <c r="E37" s="239">
        <v>0.16400000000000001</v>
      </c>
      <c r="F37" s="240"/>
      <c r="G37" s="239">
        <f t="shared" si="6"/>
        <v>0.14900000000000002</v>
      </c>
      <c r="H37" s="240"/>
      <c r="I37" s="237">
        <f t="shared" si="7"/>
        <v>0.19400000000000001</v>
      </c>
      <c r="J37" s="238"/>
      <c r="K37" s="237">
        <f t="shared" si="8"/>
        <v>0.17899999999999999</v>
      </c>
      <c r="L37" s="238"/>
      <c r="M37" s="244"/>
      <c r="N37" s="227"/>
      <c r="O37" s="228"/>
    </row>
    <row r="38" spans="2:15" s="118" customFormat="1" ht="15.75" customHeight="1">
      <c r="B38" s="244" t="s">
        <v>361</v>
      </c>
      <c r="C38" s="296" t="s">
        <v>32</v>
      </c>
      <c r="D38" s="119" t="s">
        <v>33</v>
      </c>
      <c r="E38" s="233">
        <f>E9+0.5%</f>
        <v>0.182</v>
      </c>
      <c r="F38" s="234"/>
      <c r="G38" s="233">
        <f t="shared" si="6"/>
        <v>0.16699999999999998</v>
      </c>
      <c r="H38" s="234"/>
      <c r="I38" s="235">
        <f t="shared" si="7"/>
        <v>0.21199999999999999</v>
      </c>
      <c r="J38" s="236"/>
      <c r="K38" s="235">
        <f t="shared" si="8"/>
        <v>0.19700000000000001</v>
      </c>
      <c r="L38" s="236"/>
      <c r="M38" s="246" t="s">
        <v>35</v>
      </c>
      <c r="N38" s="245" t="s">
        <v>36</v>
      </c>
      <c r="O38" s="245"/>
    </row>
    <row r="39" spans="2:15" s="118" customFormat="1" ht="15.75" customHeight="1">
      <c r="B39" s="244"/>
      <c r="C39" s="297"/>
      <c r="D39" s="119" t="s">
        <v>37</v>
      </c>
      <c r="E39" s="233">
        <f>E10+0.5%</f>
        <v>0.192</v>
      </c>
      <c r="F39" s="234"/>
      <c r="G39" s="233">
        <f t="shared" si="6"/>
        <v>0.17699999999999999</v>
      </c>
      <c r="H39" s="234"/>
      <c r="I39" s="235">
        <f t="shared" si="7"/>
        <v>0.222</v>
      </c>
      <c r="J39" s="236"/>
      <c r="K39" s="235">
        <f t="shared" si="8"/>
        <v>0.20700000000000002</v>
      </c>
      <c r="L39" s="236"/>
      <c r="M39" s="246"/>
      <c r="N39" s="245"/>
      <c r="O39" s="245"/>
    </row>
    <row r="40" spans="2:15" s="118" customFormat="1" ht="15.75" customHeight="1">
      <c r="B40" s="244"/>
      <c r="C40" s="298"/>
      <c r="D40" s="119" t="s">
        <v>38</v>
      </c>
      <c r="E40" s="233">
        <f>E11+0.5%</f>
        <v>0.20200000000000001</v>
      </c>
      <c r="F40" s="234"/>
      <c r="G40" s="233">
        <f t="shared" si="6"/>
        <v>0.187</v>
      </c>
      <c r="H40" s="234"/>
      <c r="I40" s="235">
        <f t="shared" si="7"/>
        <v>0.23200000000000001</v>
      </c>
      <c r="J40" s="236"/>
      <c r="K40" s="235">
        <f t="shared" si="8"/>
        <v>0.21700000000000003</v>
      </c>
      <c r="L40" s="236"/>
      <c r="M40" s="246"/>
      <c r="N40" s="245"/>
      <c r="O40" s="245"/>
    </row>
    <row r="41" spans="2:15" s="118" customFormat="1" ht="15.75" customHeight="1">
      <c r="B41" s="244"/>
      <c r="C41" s="242" t="s">
        <v>39</v>
      </c>
      <c r="D41" s="120" t="s">
        <v>33</v>
      </c>
      <c r="E41" s="237">
        <f>E38+1%</f>
        <v>0.192</v>
      </c>
      <c r="F41" s="238"/>
      <c r="G41" s="237">
        <f t="shared" si="6"/>
        <v>0.17699999999999999</v>
      </c>
      <c r="H41" s="238"/>
      <c r="I41" s="237">
        <f t="shared" si="7"/>
        <v>0.222</v>
      </c>
      <c r="J41" s="238"/>
      <c r="K41" s="237">
        <f t="shared" si="8"/>
        <v>0.20700000000000002</v>
      </c>
      <c r="L41" s="238"/>
      <c r="M41" s="246"/>
      <c r="N41" s="245"/>
      <c r="O41" s="245"/>
    </row>
    <row r="42" spans="2:15" s="118" customFormat="1" ht="15.75" customHeight="1">
      <c r="B42" s="244"/>
      <c r="C42" s="255"/>
      <c r="D42" s="120" t="s">
        <v>37</v>
      </c>
      <c r="E42" s="237">
        <f>E39+1%</f>
        <v>0.20200000000000001</v>
      </c>
      <c r="F42" s="238"/>
      <c r="G42" s="237">
        <f t="shared" si="6"/>
        <v>0.187</v>
      </c>
      <c r="H42" s="238"/>
      <c r="I42" s="237">
        <f t="shared" si="7"/>
        <v>0.23200000000000001</v>
      </c>
      <c r="J42" s="238"/>
      <c r="K42" s="237">
        <f t="shared" si="8"/>
        <v>0.21700000000000003</v>
      </c>
      <c r="L42" s="238"/>
      <c r="M42" s="246"/>
      <c r="N42" s="245"/>
      <c r="O42" s="245"/>
    </row>
    <row r="43" spans="2:15" s="118" customFormat="1" ht="15" customHeight="1">
      <c r="B43" s="244"/>
      <c r="C43" s="243"/>
      <c r="D43" s="120" t="s">
        <v>38</v>
      </c>
      <c r="E43" s="237">
        <f>E40+1%</f>
        <v>0.21200000000000002</v>
      </c>
      <c r="F43" s="238"/>
      <c r="G43" s="237">
        <f t="shared" si="6"/>
        <v>0.19700000000000001</v>
      </c>
      <c r="H43" s="238"/>
      <c r="I43" s="237">
        <f t="shared" si="7"/>
        <v>0.24200000000000002</v>
      </c>
      <c r="J43" s="238"/>
      <c r="K43" s="237">
        <f t="shared" si="8"/>
        <v>0.22700000000000004</v>
      </c>
      <c r="L43" s="238"/>
      <c r="M43" s="247"/>
      <c r="N43" s="245"/>
      <c r="O43" s="245"/>
    </row>
    <row r="44" spans="2:15" s="118" customFormat="1" ht="17.25" customHeight="1">
      <c r="B44" s="244" t="s">
        <v>400</v>
      </c>
      <c r="C44" s="242" t="s">
        <v>353</v>
      </c>
      <c r="D44" s="120" t="s">
        <v>33</v>
      </c>
      <c r="E44" s="239">
        <v>0.16900000000000001</v>
      </c>
      <c r="F44" s="240"/>
      <c r="G44" s="239">
        <f>E44-2%</f>
        <v>0.14900000000000002</v>
      </c>
      <c r="H44" s="240"/>
      <c r="I44" s="237">
        <f t="shared" si="7"/>
        <v>0.19900000000000001</v>
      </c>
      <c r="J44" s="238"/>
      <c r="K44" s="237">
        <f>G44+3%</f>
        <v>0.17900000000000002</v>
      </c>
      <c r="L44" s="238"/>
      <c r="M44" s="293" t="s">
        <v>35</v>
      </c>
      <c r="N44" s="225" t="s">
        <v>36</v>
      </c>
      <c r="O44" s="226"/>
    </row>
    <row r="45" spans="2:15" s="118" customFormat="1" ht="17.25" customHeight="1">
      <c r="B45" s="244"/>
      <c r="C45" s="255"/>
      <c r="D45" s="120" t="s">
        <v>354</v>
      </c>
      <c r="E45" s="239">
        <v>0.189</v>
      </c>
      <c r="F45" s="240"/>
      <c r="G45" s="239">
        <f t="shared" ref="G45:G46" si="9">E45-2%</f>
        <v>0.16900000000000001</v>
      </c>
      <c r="H45" s="240"/>
      <c r="I45" s="237">
        <f t="shared" si="7"/>
        <v>0.219</v>
      </c>
      <c r="J45" s="238"/>
      <c r="K45" s="237">
        <f t="shared" ref="K45:K46" si="10">G45+3%</f>
        <v>0.19900000000000001</v>
      </c>
      <c r="L45" s="238"/>
      <c r="M45" s="294"/>
      <c r="N45" s="227"/>
      <c r="O45" s="228"/>
    </row>
    <row r="46" spans="2:15" s="118" customFormat="1" ht="17.25" customHeight="1">
      <c r="B46" s="244"/>
      <c r="C46" s="243"/>
      <c r="D46" s="120" t="s">
        <v>355</v>
      </c>
      <c r="E46" s="239">
        <v>0.20899999999999999</v>
      </c>
      <c r="F46" s="240"/>
      <c r="G46" s="239">
        <f t="shared" si="9"/>
        <v>0.189</v>
      </c>
      <c r="H46" s="240"/>
      <c r="I46" s="237">
        <f t="shared" si="7"/>
        <v>0.23899999999999999</v>
      </c>
      <c r="J46" s="238"/>
      <c r="K46" s="237">
        <f t="shared" si="10"/>
        <v>0.219</v>
      </c>
      <c r="L46" s="238"/>
      <c r="M46" s="295"/>
      <c r="N46" s="229"/>
      <c r="O46" s="230"/>
    </row>
    <row r="47" spans="2:15" s="118" customFormat="1" ht="15" customHeight="1">
      <c r="B47" s="242" t="s">
        <v>362</v>
      </c>
      <c r="C47" s="299" t="s">
        <v>363</v>
      </c>
      <c r="D47" s="300"/>
      <c r="E47" s="300"/>
      <c r="F47" s="300"/>
      <c r="G47" s="300"/>
      <c r="H47" s="300"/>
      <c r="I47" s="300"/>
      <c r="J47" s="300"/>
      <c r="K47" s="300"/>
      <c r="L47" s="301"/>
      <c r="M47" s="242" t="s">
        <v>359</v>
      </c>
      <c r="N47" s="302">
        <v>900000</v>
      </c>
      <c r="O47" s="302"/>
    </row>
    <row r="48" spans="2:15" s="118" customFormat="1" ht="15" customHeight="1">
      <c r="B48" s="255"/>
      <c r="C48" s="121" t="s">
        <v>39</v>
      </c>
      <c r="D48" s="303" t="s">
        <v>364</v>
      </c>
      <c r="E48" s="304">
        <v>0.23899999999999999</v>
      </c>
      <c r="F48" s="304"/>
      <c r="G48" s="304">
        <f>E48-1.5%</f>
        <v>0.22399999999999998</v>
      </c>
      <c r="H48" s="304"/>
      <c r="I48" s="304">
        <f>E48+3%</f>
        <v>0.26900000000000002</v>
      </c>
      <c r="J48" s="304"/>
      <c r="K48" s="304">
        <f>I48-1.5%</f>
        <v>0.254</v>
      </c>
      <c r="L48" s="304"/>
      <c r="M48" s="255"/>
      <c r="N48" s="302"/>
      <c r="O48" s="302"/>
    </row>
    <row r="49" spans="2:15" s="118" customFormat="1" ht="15" customHeight="1">
      <c r="B49" s="255"/>
      <c r="C49" s="121" t="s">
        <v>32</v>
      </c>
      <c r="D49" s="303"/>
      <c r="E49" s="304">
        <f>E48-1%</f>
        <v>0.22899999999999998</v>
      </c>
      <c r="F49" s="304"/>
      <c r="G49" s="304">
        <f>E49-1.5%</f>
        <v>0.21399999999999997</v>
      </c>
      <c r="H49" s="304"/>
      <c r="I49" s="304">
        <f>E49+3%</f>
        <v>0.25900000000000001</v>
      </c>
      <c r="J49" s="304"/>
      <c r="K49" s="304">
        <f>I49-1.5%</f>
        <v>0.24399999999999999</v>
      </c>
      <c r="L49" s="304"/>
      <c r="M49" s="255"/>
      <c r="N49" s="302"/>
      <c r="O49" s="302"/>
    </row>
    <row r="50" spans="2:15" s="118" customFormat="1" ht="15" customHeight="1">
      <c r="B50" s="255"/>
      <c r="C50" s="299" t="s">
        <v>365</v>
      </c>
      <c r="D50" s="300"/>
      <c r="E50" s="300"/>
      <c r="F50" s="300"/>
      <c r="G50" s="300"/>
      <c r="H50" s="300"/>
      <c r="I50" s="300"/>
      <c r="J50" s="300"/>
      <c r="K50" s="300"/>
      <c r="L50" s="301"/>
      <c r="M50" s="255"/>
      <c r="N50" s="302"/>
      <c r="O50" s="302"/>
    </row>
    <row r="51" spans="2:15" s="118" customFormat="1" ht="15" customHeight="1">
      <c r="B51" s="255"/>
      <c r="C51" s="122" t="s">
        <v>39</v>
      </c>
      <c r="D51" s="231" t="s">
        <v>364</v>
      </c>
      <c r="E51" s="232">
        <f>E48+3%</f>
        <v>0.26900000000000002</v>
      </c>
      <c r="F51" s="232"/>
      <c r="G51" s="232">
        <f>E51-1.5%</f>
        <v>0.254</v>
      </c>
      <c r="H51" s="232"/>
      <c r="I51" s="232">
        <f>E51+3%</f>
        <v>0.29900000000000004</v>
      </c>
      <c r="J51" s="232"/>
      <c r="K51" s="232">
        <f>G51+3%</f>
        <v>0.28400000000000003</v>
      </c>
      <c r="L51" s="232"/>
      <c r="M51" s="255"/>
      <c r="N51" s="302"/>
      <c r="O51" s="302"/>
    </row>
    <row r="52" spans="2:15" s="118" customFormat="1" ht="15" customHeight="1">
      <c r="B52" s="255"/>
      <c r="C52" s="122" t="s">
        <v>32</v>
      </c>
      <c r="D52" s="231"/>
      <c r="E52" s="232">
        <f>E51-1%</f>
        <v>0.25900000000000001</v>
      </c>
      <c r="F52" s="232"/>
      <c r="G52" s="232">
        <f>E52-1.5%</f>
        <v>0.24399999999999999</v>
      </c>
      <c r="H52" s="232"/>
      <c r="I52" s="232">
        <f>E52+3%</f>
        <v>0.28900000000000003</v>
      </c>
      <c r="J52" s="232"/>
      <c r="K52" s="232">
        <f>G52+3%</f>
        <v>0.27400000000000002</v>
      </c>
      <c r="L52" s="232"/>
      <c r="M52" s="243"/>
      <c r="N52" s="302"/>
      <c r="O52" s="302"/>
    </row>
    <row r="53" spans="2:15" s="118" customFormat="1" ht="15.75" customHeight="1">
      <c r="B53" s="255"/>
      <c r="C53" s="248" t="s">
        <v>366</v>
      </c>
      <c r="D53" s="248"/>
      <c r="E53" s="248"/>
      <c r="F53" s="248"/>
      <c r="G53" s="248"/>
      <c r="H53" s="248"/>
      <c r="I53" s="248"/>
      <c r="J53" s="248"/>
      <c r="K53" s="248"/>
      <c r="L53" s="248"/>
      <c r="M53" s="248"/>
      <c r="N53" s="248"/>
      <c r="O53" s="248"/>
    </row>
    <row r="54" spans="2:15" s="118" customFormat="1" ht="50.25" customHeight="1">
      <c r="B54" s="255"/>
      <c r="C54" s="305" t="s">
        <v>367</v>
      </c>
      <c r="D54" s="305"/>
      <c r="E54" s="305"/>
      <c r="F54" s="305"/>
      <c r="G54" s="305"/>
      <c r="H54" s="305"/>
      <c r="I54" s="305"/>
      <c r="J54" s="305"/>
      <c r="K54" s="305"/>
      <c r="L54" s="305"/>
      <c r="M54" s="305"/>
      <c r="N54" s="305"/>
      <c r="O54" s="305"/>
    </row>
    <row r="55" spans="2:15" s="118" customFormat="1" ht="15.75" customHeight="1">
      <c r="B55" s="243"/>
      <c r="C55" s="305"/>
      <c r="D55" s="305"/>
      <c r="E55" s="305"/>
      <c r="F55" s="305"/>
      <c r="G55" s="305"/>
      <c r="H55" s="305"/>
      <c r="I55" s="305"/>
      <c r="J55" s="305"/>
      <c r="K55" s="305"/>
      <c r="L55" s="305"/>
      <c r="M55" s="305"/>
      <c r="N55" s="305"/>
      <c r="O55" s="305"/>
    </row>
    <row r="56" spans="2:15" s="123" customFormat="1" ht="4.5" customHeight="1">
      <c r="B56" s="124"/>
      <c r="C56" s="125"/>
      <c r="D56" s="125"/>
      <c r="E56" s="125"/>
      <c r="F56" s="125"/>
      <c r="G56" s="125"/>
      <c r="H56" s="125"/>
      <c r="I56" s="125"/>
      <c r="J56" s="125"/>
      <c r="K56" s="125"/>
      <c r="L56" s="125"/>
      <c r="M56" s="125"/>
      <c r="N56" s="125"/>
      <c r="O56" s="125"/>
    </row>
    <row r="57" spans="2:15" s="118" customFormat="1" ht="24.75" customHeight="1">
      <c r="B57" s="311" t="s">
        <v>26</v>
      </c>
      <c r="C57" s="311" t="s">
        <v>27</v>
      </c>
      <c r="D57" s="312" t="s">
        <v>28</v>
      </c>
      <c r="E57" s="311" t="s">
        <v>368</v>
      </c>
      <c r="F57" s="311"/>
      <c r="G57" s="311"/>
      <c r="H57" s="311"/>
      <c r="I57" s="311" t="s">
        <v>369</v>
      </c>
      <c r="J57" s="311"/>
      <c r="K57" s="311"/>
      <c r="L57" s="311"/>
      <c r="M57" s="311" t="s">
        <v>29</v>
      </c>
      <c r="N57" s="311" t="s">
        <v>30</v>
      </c>
      <c r="O57" s="311"/>
    </row>
    <row r="58" spans="2:15" s="118" customFormat="1" ht="39.75" customHeight="1">
      <c r="B58" s="311"/>
      <c r="C58" s="311"/>
      <c r="D58" s="312"/>
      <c r="E58" s="313" t="s">
        <v>137</v>
      </c>
      <c r="F58" s="314"/>
      <c r="G58" s="126" t="s">
        <v>370</v>
      </c>
      <c r="H58" s="126" t="s">
        <v>371</v>
      </c>
      <c r="I58" s="313" t="s">
        <v>137</v>
      </c>
      <c r="J58" s="314"/>
      <c r="K58" s="126" t="s">
        <v>370</v>
      </c>
      <c r="L58" s="126" t="s">
        <v>371</v>
      </c>
      <c r="M58" s="311"/>
      <c r="N58" s="311"/>
      <c r="O58" s="311"/>
    </row>
    <row r="59" spans="2:15" s="118" customFormat="1" ht="21" customHeight="1">
      <c r="B59" s="244" t="s">
        <v>372</v>
      </c>
      <c r="C59" s="242" t="s">
        <v>357</v>
      </c>
      <c r="D59" s="120" t="s">
        <v>33</v>
      </c>
      <c r="E59" s="239">
        <v>0.18</v>
      </c>
      <c r="F59" s="240"/>
      <c r="G59" s="127">
        <v>0.14000000000000001</v>
      </c>
      <c r="H59" s="128">
        <v>0.13</v>
      </c>
      <c r="I59" s="237">
        <f>E59+3%</f>
        <v>0.21</v>
      </c>
      <c r="J59" s="238"/>
      <c r="K59" s="129">
        <f t="shared" ref="K59:L61" si="11">G59+3%</f>
        <v>0.17</v>
      </c>
      <c r="L59" s="129">
        <f t="shared" si="11"/>
        <v>0.16</v>
      </c>
      <c r="M59" s="306" t="s">
        <v>359</v>
      </c>
      <c r="N59" s="307" t="s">
        <v>36</v>
      </c>
      <c r="O59" s="308"/>
    </row>
    <row r="60" spans="2:15" s="118" customFormat="1" ht="21" customHeight="1">
      <c r="B60" s="244"/>
      <c r="C60" s="255"/>
      <c r="D60" s="120" t="s">
        <v>37</v>
      </c>
      <c r="E60" s="239">
        <v>0.19</v>
      </c>
      <c r="F60" s="240"/>
      <c r="G60" s="127">
        <v>0.15</v>
      </c>
      <c r="H60" s="128">
        <v>0.14000000000000001</v>
      </c>
      <c r="I60" s="237">
        <f>E60+3%</f>
        <v>0.22</v>
      </c>
      <c r="J60" s="238"/>
      <c r="K60" s="129">
        <f t="shared" si="11"/>
        <v>0.18</v>
      </c>
      <c r="L60" s="129">
        <f t="shared" si="11"/>
        <v>0.17</v>
      </c>
      <c r="M60" s="255"/>
      <c r="N60" s="309"/>
      <c r="O60" s="310"/>
    </row>
    <row r="61" spans="2:15" s="118" customFormat="1" ht="21" customHeight="1">
      <c r="B61" s="244"/>
      <c r="C61" s="243"/>
      <c r="D61" s="120" t="s">
        <v>38</v>
      </c>
      <c r="E61" s="239">
        <v>0.2</v>
      </c>
      <c r="F61" s="240"/>
      <c r="G61" s="127">
        <v>0.16</v>
      </c>
      <c r="H61" s="128">
        <v>0.15</v>
      </c>
      <c r="I61" s="237">
        <f>E61+3%</f>
        <v>0.23</v>
      </c>
      <c r="J61" s="238"/>
      <c r="K61" s="129">
        <f t="shared" si="11"/>
        <v>0.19</v>
      </c>
      <c r="L61" s="129">
        <f t="shared" si="11"/>
        <v>0.18</v>
      </c>
      <c r="M61" s="255"/>
      <c r="N61" s="309"/>
      <c r="O61" s="310"/>
    </row>
    <row r="62" spans="2:15" s="118" customFormat="1" ht="3.75" customHeight="1">
      <c r="B62" s="130"/>
      <c r="C62" s="124"/>
      <c r="D62" s="131"/>
      <c r="E62" s="132"/>
      <c r="F62" s="132"/>
      <c r="G62" s="133"/>
      <c r="H62" s="133"/>
      <c r="I62" s="134"/>
      <c r="J62" s="134"/>
      <c r="K62" s="135"/>
      <c r="L62" s="135"/>
      <c r="M62" s="124"/>
      <c r="N62" s="136"/>
      <c r="O62" s="136"/>
    </row>
    <row r="63" spans="2:15" s="118" customFormat="1" ht="15" customHeight="1">
      <c r="B63" s="311" t="s">
        <v>26</v>
      </c>
      <c r="C63" s="311" t="s">
        <v>27</v>
      </c>
      <c r="D63" s="312" t="s">
        <v>28</v>
      </c>
      <c r="E63" s="315" t="s">
        <v>373</v>
      </c>
      <c r="F63" s="316"/>
      <c r="G63" s="316"/>
      <c r="H63" s="316"/>
      <c r="I63" s="316"/>
      <c r="J63" s="316"/>
      <c r="K63" s="316"/>
      <c r="L63" s="317"/>
      <c r="M63" s="311" t="s">
        <v>29</v>
      </c>
      <c r="N63" s="311" t="s">
        <v>30</v>
      </c>
      <c r="O63" s="311"/>
    </row>
    <row r="64" spans="2:15" s="118" customFormat="1" ht="14.25" customHeight="1">
      <c r="B64" s="311"/>
      <c r="C64" s="311"/>
      <c r="D64" s="312"/>
      <c r="E64" s="312" t="s">
        <v>374</v>
      </c>
      <c r="F64" s="312"/>
      <c r="G64" s="312" t="s">
        <v>375</v>
      </c>
      <c r="H64" s="312"/>
      <c r="I64" s="312" t="s">
        <v>376</v>
      </c>
      <c r="J64" s="312"/>
      <c r="K64" s="312" t="s">
        <v>377</v>
      </c>
      <c r="L64" s="312"/>
      <c r="M64" s="311"/>
      <c r="N64" s="311"/>
      <c r="O64" s="311"/>
    </row>
    <row r="65" spans="2:15" s="118" customFormat="1" ht="49.5" customHeight="1">
      <c r="B65" s="311"/>
      <c r="C65" s="311"/>
      <c r="D65" s="312"/>
      <c r="E65" s="126" t="s">
        <v>371</v>
      </c>
      <c r="F65" s="126" t="s">
        <v>378</v>
      </c>
      <c r="G65" s="126" t="s">
        <v>371</v>
      </c>
      <c r="H65" s="126" t="s">
        <v>378</v>
      </c>
      <c r="I65" s="126" t="s">
        <v>371</v>
      </c>
      <c r="J65" s="126" t="s">
        <v>378</v>
      </c>
      <c r="K65" s="126" t="s">
        <v>371</v>
      </c>
      <c r="L65" s="126" t="s">
        <v>378</v>
      </c>
      <c r="M65" s="311"/>
      <c r="N65" s="311"/>
      <c r="O65" s="311"/>
    </row>
    <row r="66" spans="2:15" s="118" customFormat="1" ht="21.75" customHeight="1">
      <c r="B66" s="244" t="s">
        <v>379</v>
      </c>
      <c r="C66" s="244" t="s">
        <v>39</v>
      </c>
      <c r="D66" s="120" t="s">
        <v>358</v>
      </c>
      <c r="E66" s="127">
        <v>9.9000000000000005E-2</v>
      </c>
      <c r="F66" s="127">
        <f t="shared" ref="F66:F71" si="12">E66+1%</f>
        <v>0.109</v>
      </c>
      <c r="G66" s="127">
        <v>0.115</v>
      </c>
      <c r="H66" s="129">
        <f>G66+1%</f>
        <v>0.125</v>
      </c>
      <c r="I66" s="127">
        <f>G66+1%</f>
        <v>0.125</v>
      </c>
      <c r="J66" s="127">
        <f>I66+1%</f>
        <v>0.13500000000000001</v>
      </c>
      <c r="K66" s="127">
        <f>I66</f>
        <v>0.125</v>
      </c>
      <c r="L66" s="129">
        <f>K66+1%</f>
        <v>0.13500000000000001</v>
      </c>
      <c r="M66" s="292" t="s">
        <v>380</v>
      </c>
      <c r="N66" s="318" t="s">
        <v>381</v>
      </c>
      <c r="O66" s="292"/>
    </row>
    <row r="67" spans="2:15" s="118" customFormat="1" ht="21.75" customHeight="1">
      <c r="B67" s="244"/>
      <c r="C67" s="244"/>
      <c r="D67" s="120" t="s">
        <v>360</v>
      </c>
      <c r="E67" s="127">
        <v>0.109</v>
      </c>
      <c r="F67" s="127">
        <f t="shared" si="12"/>
        <v>0.11899999999999999</v>
      </c>
      <c r="G67" s="127">
        <f>G66+1%</f>
        <v>0.125</v>
      </c>
      <c r="H67" s="129">
        <f t="shared" ref="H67:H68" si="13">G67+1%</f>
        <v>0.13500000000000001</v>
      </c>
      <c r="I67" s="127">
        <f t="shared" ref="I67:I68" si="14">G67+1%</f>
        <v>0.13500000000000001</v>
      </c>
      <c r="J67" s="127">
        <f t="shared" ref="J67:J68" si="15">I67+1%</f>
        <v>0.14500000000000002</v>
      </c>
      <c r="K67" s="127">
        <f t="shared" ref="K67:K68" si="16">I67</f>
        <v>0.13500000000000001</v>
      </c>
      <c r="L67" s="129">
        <f t="shared" ref="L67:L68" si="17">K67+1%</f>
        <v>0.14500000000000002</v>
      </c>
      <c r="M67" s="292"/>
      <c r="N67" s="292"/>
      <c r="O67" s="292"/>
    </row>
    <row r="68" spans="2:15" s="118" customFormat="1" ht="21.75" customHeight="1">
      <c r="B68" s="244"/>
      <c r="C68" s="244"/>
      <c r="D68" s="120" t="s">
        <v>382</v>
      </c>
      <c r="E68" s="127">
        <v>0.11899999999999999</v>
      </c>
      <c r="F68" s="127">
        <f t="shared" si="12"/>
        <v>0.129</v>
      </c>
      <c r="G68" s="127">
        <f>G67+1%</f>
        <v>0.13500000000000001</v>
      </c>
      <c r="H68" s="129">
        <f t="shared" si="13"/>
        <v>0.14500000000000002</v>
      </c>
      <c r="I68" s="127">
        <f t="shared" si="14"/>
        <v>0.14500000000000002</v>
      </c>
      <c r="J68" s="127">
        <f t="shared" si="15"/>
        <v>0.15500000000000003</v>
      </c>
      <c r="K68" s="127">
        <f t="shared" si="16"/>
        <v>0.14500000000000002</v>
      </c>
      <c r="L68" s="129">
        <f t="shared" si="17"/>
        <v>0.15500000000000003</v>
      </c>
      <c r="M68" s="292"/>
      <c r="N68" s="292"/>
      <c r="O68" s="292"/>
    </row>
    <row r="69" spans="2:15" s="118" customFormat="1" ht="21.75" customHeight="1">
      <c r="B69" s="254" t="s">
        <v>396</v>
      </c>
      <c r="C69" s="244" t="s">
        <v>39</v>
      </c>
      <c r="D69" s="120" t="s">
        <v>358</v>
      </c>
      <c r="E69" s="127">
        <v>8.8999999999999996E-2</v>
      </c>
      <c r="F69" s="127">
        <f t="shared" si="12"/>
        <v>9.8999999999999991E-2</v>
      </c>
      <c r="G69" s="127">
        <v>0.105</v>
      </c>
      <c r="H69" s="129">
        <f>G69+1%</f>
        <v>0.11499999999999999</v>
      </c>
      <c r="I69" s="127">
        <f>G69+1%</f>
        <v>0.11499999999999999</v>
      </c>
      <c r="J69" s="127">
        <f>I69+1%</f>
        <v>0.12499999999999999</v>
      </c>
      <c r="K69" s="127">
        <f>I69</f>
        <v>0.11499999999999999</v>
      </c>
      <c r="L69" s="129">
        <f>K69+1%</f>
        <v>0.12499999999999999</v>
      </c>
      <c r="M69" s="292" t="s">
        <v>380</v>
      </c>
      <c r="N69" s="318" t="s">
        <v>36</v>
      </c>
      <c r="O69" s="292"/>
    </row>
    <row r="70" spans="2:15" s="118" customFormat="1" ht="21.75" customHeight="1">
      <c r="B70" s="244"/>
      <c r="C70" s="244"/>
      <c r="D70" s="120" t="s">
        <v>360</v>
      </c>
      <c r="E70" s="127">
        <v>9.9000000000000005E-2</v>
      </c>
      <c r="F70" s="127">
        <f t="shared" si="12"/>
        <v>0.109</v>
      </c>
      <c r="G70" s="127">
        <f>G69+1%</f>
        <v>0.11499999999999999</v>
      </c>
      <c r="H70" s="129">
        <f t="shared" ref="H70:H71" si="18">G70+1%</f>
        <v>0.12499999999999999</v>
      </c>
      <c r="I70" s="127">
        <f t="shared" ref="I70:I71" si="19">G70+1%</f>
        <v>0.12499999999999999</v>
      </c>
      <c r="J70" s="127">
        <f t="shared" ref="J70:J71" si="20">I70+1%</f>
        <v>0.13499999999999998</v>
      </c>
      <c r="K70" s="127">
        <f t="shared" ref="K70:K71" si="21">I70</f>
        <v>0.12499999999999999</v>
      </c>
      <c r="L70" s="129">
        <f t="shared" ref="L70:L71" si="22">K70+1%</f>
        <v>0.13499999999999998</v>
      </c>
      <c r="M70" s="292"/>
      <c r="N70" s="292"/>
      <c r="O70" s="292"/>
    </row>
    <row r="71" spans="2:15" s="118" customFormat="1" ht="21.75" customHeight="1">
      <c r="B71" s="244"/>
      <c r="C71" s="244"/>
      <c r="D71" s="120" t="s">
        <v>382</v>
      </c>
      <c r="E71" s="127">
        <v>0.109</v>
      </c>
      <c r="F71" s="127">
        <f t="shared" si="12"/>
        <v>0.11899999999999999</v>
      </c>
      <c r="G71" s="127">
        <f>G70+1%</f>
        <v>0.12499999999999999</v>
      </c>
      <c r="H71" s="129">
        <f t="shared" si="18"/>
        <v>0.13499999999999998</v>
      </c>
      <c r="I71" s="127">
        <f t="shared" si="19"/>
        <v>0.13499999999999998</v>
      </c>
      <c r="J71" s="127">
        <f t="shared" si="20"/>
        <v>0.14499999999999999</v>
      </c>
      <c r="K71" s="127">
        <f t="shared" si="21"/>
        <v>0.13499999999999998</v>
      </c>
      <c r="L71" s="129">
        <f t="shared" si="22"/>
        <v>0.14499999999999999</v>
      </c>
      <c r="M71" s="292"/>
      <c r="N71" s="292"/>
      <c r="O71" s="292"/>
    </row>
    <row r="72" spans="2:15" s="118" customFormat="1" ht="3.75" customHeight="1">
      <c r="B72" s="319"/>
      <c r="C72" s="319"/>
      <c r="D72" s="319"/>
      <c r="E72" s="319"/>
      <c r="F72" s="319"/>
      <c r="G72" s="319"/>
      <c r="H72" s="319"/>
      <c r="I72" s="319"/>
      <c r="J72" s="319"/>
      <c r="K72" s="319"/>
      <c r="L72" s="319"/>
      <c r="M72" s="319"/>
      <c r="N72" s="319"/>
      <c r="O72" s="319"/>
    </row>
    <row r="73" spans="2:15" s="118" customFormat="1" ht="30" customHeight="1">
      <c r="B73" s="311" t="s">
        <v>26</v>
      </c>
      <c r="C73" s="311" t="s">
        <v>27</v>
      </c>
      <c r="D73" s="312" t="s">
        <v>28</v>
      </c>
      <c r="E73" s="311" t="s">
        <v>383</v>
      </c>
      <c r="F73" s="311"/>
      <c r="G73" s="311"/>
      <c r="H73" s="311"/>
      <c r="I73" s="311" t="s">
        <v>384</v>
      </c>
      <c r="J73" s="311"/>
      <c r="K73" s="311"/>
      <c r="L73" s="311"/>
      <c r="M73" s="311" t="s">
        <v>29</v>
      </c>
      <c r="N73" s="311" t="s">
        <v>30</v>
      </c>
      <c r="O73" s="311"/>
    </row>
    <row r="74" spans="2:15" s="118" customFormat="1" ht="41.25" customHeight="1">
      <c r="B74" s="311"/>
      <c r="C74" s="311"/>
      <c r="D74" s="312"/>
      <c r="E74" s="311" t="s">
        <v>385</v>
      </c>
      <c r="F74" s="312"/>
      <c r="G74" s="312" t="s">
        <v>386</v>
      </c>
      <c r="H74" s="312"/>
      <c r="I74" s="311" t="s">
        <v>385</v>
      </c>
      <c r="J74" s="312"/>
      <c r="K74" s="312" t="s">
        <v>386</v>
      </c>
      <c r="L74" s="312"/>
      <c r="M74" s="311"/>
      <c r="N74" s="311"/>
      <c r="O74" s="311"/>
    </row>
    <row r="75" spans="2:15" s="118" customFormat="1" ht="18.75" customHeight="1">
      <c r="B75" s="244" t="s">
        <v>387</v>
      </c>
      <c r="C75" s="244" t="s">
        <v>357</v>
      </c>
      <c r="D75" s="120" t="s">
        <v>358</v>
      </c>
      <c r="E75" s="232">
        <v>8.3299999999999999E-2</v>
      </c>
      <c r="F75" s="232"/>
      <c r="G75" s="232">
        <f t="shared" ref="G75:G83" si="23">E75-1%</f>
        <v>7.3300000000000004E-2</v>
      </c>
      <c r="H75" s="232"/>
      <c r="I75" s="320">
        <f t="shared" ref="I75:I83" si="24">E75+3%</f>
        <v>0.1133</v>
      </c>
      <c r="J75" s="320"/>
      <c r="K75" s="320">
        <f t="shared" ref="K75:K83" si="25">G75+3%</f>
        <v>0.1033</v>
      </c>
      <c r="L75" s="320"/>
      <c r="M75" s="144" t="s">
        <v>388</v>
      </c>
      <c r="N75" s="292" t="s">
        <v>48</v>
      </c>
      <c r="O75" s="292"/>
    </row>
    <row r="76" spans="2:15" s="118" customFormat="1" ht="14.25" customHeight="1">
      <c r="B76" s="244"/>
      <c r="C76" s="244"/>
      <c r="D76" s="120" t="s">
        <v>358</v>
      </c>
      <c r="E76" s="320">
        <v>0.11899999999999999</v>
      </c>
      <c r="F76" s="320"/>
      <c r="G76" s="320">
        <f t="shared" si="23"/>
        <v>0.109</v>
      </c>
      <c r="H76" s="320"/>
      <c r="I76" s="320">
        <f t="shared" si="24"/>
        <v>0.14899999999999999</v>
      </c>
      <c r="J76" s="320"/>
      <c r="K76" s="320">
        <f t="shared" si="25"/>
        <v>0.13900000000000001</v>
      </c>
      <c r="L76" s="320"/>
      <c r="M76" s="292" t="s">
        <v>389</v>
      </c>
      <c r="N76" s="292"/>
      <c r="O76" s="292"/>
    </row>
    <row r="77" spans="2:15" s="118" customFormat="1" ht="15.75" customHeight="1">
      <c r="B77" s="244"/>
      <c r="C77" s="244"/>
      <c r="D77" s="120" t="s">
        <v>360</v>
      </c>
      <c r="E77" s="320">
        <v>0.129</v>
      </c>
      <c r="F77" s="320"/>
      <c r="G77" s="320">
        <f t="shared" si="23"/>
        <v>0.11900000000000001</v>
      </c>
      <c r="H77" s="320"/>
      <c r="I77" s="320">
        <f t="shared" si="24"/>
        <v>0.159</v>
      </c>
      <c r="J77" s="320"/>
      <c r="K77" s="320">
        <f t="shared" si="25"/>
        <v>0.14900000000000002</v>
      </c>
      <c r="L77" s="320"/>
      <c r="M77" s="292"/>
      <c r="N77" s="292"/>
      <c r="O77" s="292"/>
    </row>
    <row r="78" spans="2:15" s="118" customFormat="1" ht="14.25" customHeight="1">
      <c r="B78" s="244"/>
      <c r="C78" s="244"/>
      <c r="D78" s="120" t="s">
        <v>358</v>
      </c>
      <c r="E78" s="232">
        <v>0.129</v>
      </c>
      <c r="F78" s="232"/>
      <c r="G78" s="232">
        <f t="shared" si="23"/>
        <v>0.11900000000000001</v>
      </c>
      <c r="H78" s="232"/>
      <c r="I78" s="320">
        <f t="shared" si="24"/>
        <v>0.159</v>
      </c>
      <c r="J78" s="320"/>
      <c r="K78" s="320">
        <f t="shared" si="25"/>
        <v>0.14900000000000002</v>
      </c>
      <c r="L78" s="320"/>
      <c r="M78" s="292" t="s">
        <v>390</v>
      </c>
      <c r="N78" s="292"/>
      <c r="O78" s="292"/>
    </row>
    <row r="79" spans="2:15" s="118" customFormat="1" ht="16.5" customHeight="1">
      <c r="B79" s="244"/>
      <c r="C79" s="244"/>
      <c r="D79" s="120" t="s">
        <v>360</v>
      </c>
      <c r="E79" s="232">
        <v>0.13900000000000001</v>
      </c>
      <c r="F79" s="232"/>
      <c r="G79" s="232">
        <f t="shared" si="23"/>
        <v>0.129</v>
      </c>
      <c r="H79" s="232"/>
      <c r="I79" s="320">
        <f t="shared" si="24"/>
        <v>0.16900000000000001</v>
      </c>
      <c r="J79" s="320"/>
      <c r="K79" s="320">
        <f t="shared" si="25"/>
        <v>0.159</v>
      </c>
      <c r="L79" s="320"/>
      <c r="M79" s="292"/>
      <c r="N79" s="292"/>
      <c r="O79" s="292"/>
    </row>
    <row r="80" spans="2:15" s="118" customFormat="1" ht="16.5" customHeight="1">
      <c r="B80" s="244"/>
      <c r="C80" s="244"/>
      <c r="D80" s="120" t="s">
        <v>358</v>
      </c>
      <c r="E80" s="320">
        <v>0.13400000000000001</v>
      </c>
      <c r="F80" s="320"/>
      <c r="G80" s="320">
        <f t="shared" si="23"/>
        <v>0.12400000000000001</v>
      </c>
      <c r="H80" s="320"/>
      <c r="I80" s="320">
        <f t="shared" si="24"/>
        <v>0.16400000000000001</v>
      </c>
      <c r="J80" s="320"/>
      <c r="K80" s="320">
        <f t="shared" si="25"/>
        <v>0.15400000000000003</v>
      </c>
      <c r="L80" s="320"/>
      <c r="M80" s="292" t="s">
        <v>391</v>
      </c>
      <c r="N80" s="292"/>
      <c r="O80" s="292"/>
    </row>
    <row r="81" spans="2:15" s="118" customFormat="1" ht="16.5" customHeight="1">
      <c r="B81" s="244"/>
      <c r="C81" s="244"/>
      <c r="D81" s="120" t="s">
        <v>360</v>
      </c>
      <c r="E81" s="320">
        <v>0.14399999999999999</v>
      </c>
      <c r="F81" s="320"/>
      <c r="G81" s="320">
        <f t="shared" si="23"/>
        <v>0.13399999999999998</v>
      </c>
      <c r="H81" s="320"/>
      <c r="I81" s="320">
        <f t="shared" si="24"/>
        <v>0.17399999999999999</v>
      </c>
      <c r="J81" s="320"/>
      <c r="K81" s="320">
        <f t="shared" si="25"/>
        <v>0.16399999999999998</v>
      </c>
      <c r="L81" s="320"/>
      <c r="M81" s="292"/>
      <c r="N81" s="292"/>
      <c r="O81" s="292"/>
    </row>
    <row r="82" spans="2:15" s="118" customFormat="1" ht="16.5" customHeight="1">
      <c r="B82" s="244"/>
      <c r="C82" s="244"/>
      <c r="D82" s="120" t="s">
        <v>358</v>
      </c>
      <c r="E82" s="232">
        <v>0.13400000000000001</v>
      </c>
      <c r="F82" s="232"/>
      <c r="G82" s="232">
        <f t="shared" si="23"/>
        <v>0.12400000000000001</v>
      </c>
      <c r="H82" s="232"/>
      <c r="I82" s="320">
        <f t="shared" si="24"/>
        <v>0.16400000000000001</v>
      </c>
      <c r="J82" s="320"/>
      <c r="K82" s="320">
        <f t="shared" si="25"/>
        <v>0.15400000000000003</v>
      </c>
      <c r="L82" s="320"/>
      <c r="M82" s="292" t="s">
        <v>392</v>
      </c>
      <c r="N82" s="292"/>
      <c r="O82" s="292"/>
    </row>
    <row r="83" spans="2:15" s="118" customFormat="1" ht="16.5" customHeight="1">
      <c r="B83" s="244"/>
      <c r="C83" s="244"/>
      <c r="D83" s="120" t="s">
        <v>360</v>
      </c>
      <c r="E83" s="232">
        <v>0.14399999999999999</v>
      </c>
      <c r="F83" s="232"/>
      <c r="G83" s="232">
        <f t="shared" si="23"/>
        <v>0.13399999999999998</v>
      </c>
      <c r="H83" s="232"/>
      <c r="I83" s="320">
        <f t="shared" si="24"/>
        <v>0.17399999999999999</v>
      </c>
      <c r="J83" s="320"/>
      <c r="K83" s="320">
        <f t="shared" si="25"/>
        <v>0.16399999999999998</v>
      </c>
      <c r="L83" s="320"/>
      <c r="M83" s="292"/>
      <c r="N83" s="292"/>
      <c r="O83" s="292"/>
    </row>
    <row r="84" spans="2:15" ht="27.75" customHeight="1">
      <c r="B84" s="321" t="s">
        <v>52</v>
      </c>
      <c r="C84" s="321"/>
      <c r="D84" s="321"/>
      <c r="E84" s="321"/>
      <c r="F84" s="321"/>
      <c r="G84" s="321"/>
      <c r="H84" s="321"/>
      <c r="I84" s="321"/>
      <c r="J84" s="321"/>
      <c r="K84" s="321"/>
      <c r="L84" s="321"/>
      <c r="M84" s="321"/>
      <c r="N84" s="321"/>
      <c r="O84" s="321"/>
    </row>
    <row r="85" spans="2:15" ht="28.5" customHeight="1">
      <c r="B85" s="215" t="s">
        <v>26</v>
      </c>
      <c r="C85" s="215" t="s">
        <v>27</v>
      </c>
      <c r="D85" s="216" t="s">
        <v>28</v>
      </c>
      <c r="E85" s="217" t="s">
        <v>138</v>
      </c>
      <c r="F85" s="218"/>
      <c r="G85" s="218"/>
      <c r="H85" s="219"/>
      <c r="I85" s="217" t="s">
        <v>139</v>
      </c>
      <c r="J85" s="218"/>
      <c r="K85" s="218"/>
      <c r="L85" s="219"/>
      <c r="M85" s="215" t="s">
        <v>29</v>
      </c>
      <c r="N85" s="215" t="s">
        <v>30</v>
      </c>
      <c r="O85" s="215"/>
    </row>
    <row r="86" spans="2:15" ht="27.75" customHeight="1">
      <c r="B86" s="215"/>
      <c r="C86" s="215"/>
      <c r="D86" s="216"/>
      <c r="E86" s="224" t="s">
        <v>351</v>
      </c>
      <c r="F86" s="219"/>
      <c r="G86" s="224" t="s">
        <v>352</v>
      </c>
      <c r="H86" s="219"/>
      <c r="I86" s="224" t="s">
        <v>351</v>
      </c>
      <c r="J86" s="219"/>
      <c r="K86" s="224" t="s">
        <v>352</v>
      </c>
      <c r="L86" s="219"/>
      <c r="M86" s="215"/>
      <c r="N86" s="215"/>
      <c r="O86" s="215"/>
    </row>
    <row r="87" spans="2:15" ht="29.25" customHeight="1">
      <c r="B87" s="265" t="s">
        <v>47</v>
      </c>
      <c r="C87" s="141" t="s">
        <v>346</v>
      </c>
      <c r="D87" s="147" t="s">
        <v>33</v>
      </c>
      <c r="E87" s="253">
        <v>0.16700000000000001</v>
      </c>
      <c r="F87" s="253"/>
      <c r="G87" s="253">
        <f t="shared" ref="G87:G96" si="26">E87-1.5%</f>
        <v>0.15200000000000002</v>
      </c>
      <c r="H87" s="253"/>
      <c r="I87" s="253">
        <f t="shared" ref="I87:I96" si="27">E87+3%</f>
        <v>0.19700000000000001</v>
      </c>
      <c r="J87" s="253"/>
      <c r="K87" s="253">
        <f>I87-1.5%</f>
        <v>0.182</v>
      </c>
      <c r="L87" s="253"/>
      <c r="M87" s="291" t="s">
        <v>35</v>
      </c>
      <c r="N87" s="225" t="s">
        <v>48</v>
      </c>
      <c r="O87" s="226"/>
    </row>
    <row r="88" spans="2:15" ht="20.25" customHeight="1">
      <c r="B88" s="265"/>
      <c r="C88" s="141" t="s">
        <v>32</v>
      </c>
      <c r="D88" s="147" t="s">
        <v>37</v>
      </c>
      <c r="E88" s="253">
        <f>E87+1%</f>
        <v>0.17700000000000002</v>
      </c>
      <c r="F88" s="253"/>
      <c r="G88" s="253">
        <f t="shared" si="26"/>
        <v>0.16200000000000003</v>
      </c>
      <c r="H88" s="253"/>
      <c r="I88" s="253">
        <f t="shared" si="27"/>
        <v>0.20700000000000002</v>
      </c>
      <c r="J88" s="253"/>
      <c r="K88" s="253">
        <f>G88+3%</f>
        <v>0.19200000000000003</v>
      </c>
      <c r="L88" s="253"/>
      <c r="M88" s="291"/>
      <c r="N88" s="227"/>
      <c r="O88" s="228"/>
    </row>
    <row r="89" spans="2:15" ht="27.75" customHeight="1">
      <c r="B89" s="265" t="s">
        <v>49</v>
      </c>
      <c r="C89" s="141" t="s">
        <v>346</v>
      </c>
      <c r="D89" s="147" t="s">
        <v>33</v>
      </c>
      <c r="E89" s="253">
        <f>E87+2%</f>
        <v>0.187</v>
      </c>
      <c r="F89" s="253"/>
      <c r="G89" s="253">
        <f t="shared" si="26"/>
        <v>0.17199999999999999</v>
      </c>
      <c r="H89" s="253"/>
      <c r="I89" s="253">
        <f t="shared" si="27"/>
        <v>0.217</v>
      </c>
      <c r="J89" s="253"/>
      <c r="K89" s="253">
        <f t="shared" ref="K89:K96" si="28">I89-1.5%</f>
        <v>0.20200000000000001</v>
      </c>
      <c r="L89" s="253"/>
      <c r="M89" s="291"/>
      <c r="N89" s="227"/>
      <c r="O89" s="228"/>
    </row>
    <row r="90" spans="2:15" ht="20.25" customHeight="1">
      <c r="B90" s="265"/>
      <c r="C90" s="141" t="s">
        <v>32</v>
      </c>
      <c r="D90" s="147" t="s">
        <v>37</v>
      </c>
      <c r="E90" s="253">
        <f>E88+2%</f>
        <v>0.19700000000000001</v>
      </c>
      <c r="F90" s="253"/>
      <c r="G90" s="253">
        <f t="shared" si="26"/>
        <v>0.182</v>
      </c>
      <c r="H90" s="253"/>
      <c r="I90" s="253">
        <f t="shared" si="27"/>
        <v>0.22700000000000001</v>
      </c>
      <c r="J90" s="253"/>
      <c r="K90" s="253">
        <f t="shared" si="28"/>
        <v>0.21200000000000002</v>
      </c>
      <c r="L90" s="253"/>
      <c r="M90" s="291"/>
      <c r="N90" s="227"/>
      <c r="O90" s="228"/>
    </row>
    <row r="91" spans="2:15" s="118" customFormat="1" ht="41.25" customHeight="1">
      <c r="B91" s="244" t="s">
        <v>361</v>
      </c>
      <c r="C91" s="141" t="s">
        <v>346</v>
      </c>
      <c r="D91" s="147" t="s">
        <v>33</v>
      </c>
      <c r="E91" s="253">
        <f>E87+0.5%</f>
        <v>0.17200000000000001</v>
      </c>
      <c r="F91" s="253"/>
      <c r="G91" s="253">
        <f>G87+0.5%</f>
        <v>0.15700000000000003</v>
      </c>
      <c r="H91" s="253"/>
      <c r="I91" s="253">
        <f t="shared" ref="I91:I92" si="29">I87+0.5%</f>
        <v>0.20200000000000001</v>
      </c>
      <c r="J91" s="253"/>
      <c r="K91" s="253">
        <f t="shared" ref="K91:K92" si="30">K87+0.5%</f>
        <v>0.187</v>
      </c>
      <c r="L91" s="253"/>
      <c r="M91" s="278" t="s">
        <v>35</v>
      </c>
      <c r="N91" s="227"/>
      <c r="O91" s="228"/>
    </row>
    <row r="92" spans="2:15" s="118" customFormat="1" ht="41.25" customHeight="1">
      <c r="B92" s="244"/>
      <c r="C92" s="141" t="s">
        <v>32</v>
      </c>
      <c r="D92" s="147" t="s">
        <v>37</v>
      </c>
      <c r="E92" s="253">
        <f>E88+0.5%</f>
        <v>0.18200000000000002</v>
      </c>
      <c r="F92" s="253"/>
      <c r="G92" s="253">
        <f t="shared" ref="G92" si="31">G88+0.5%</f>
        <v>0.16700000000000004</v>
      </c>
      <c r="H92" s="253"/>
      <c r="I92" s="253">
        <f t="shared" si="29"/>
        <v>0.21200000000000002</v>
      </c>
      <c r="J92" s="253"/>
      <c r="K92" s="253">
        <f t="shared" si="30"/>
        <v>0.19700000000000004</v>
      </c>
      <c r="L92" s="253"/>
      <c r="M92" s="246"/>
      <c r="N92" s="227"/>
      <c r="O92" s="228"/>
    </row>
    <row r="93" spans="2:15" ht="40.5" customHeight="1">
      <c r="B93" s="249" t="s">
        <v>418</v>
      </c>
      <c r="C93" s="140" t="s">
        <v>346</v>
      </c>
      <c r="D93" s="146" t="s">
        <v>33</v>
      </c>
      <c r="E93" s="322">
        <f>E87-1%</f>
        <v>0.157</v>
      </c>
      <c r="F93" s="322"/>
      <c r="G93" s="322">
        <f t="shared" si="26"/>
        <v>0.14200000000000002</v>
      </c>
      <c r="H93" s="322"/>
      <c r="I93" s="322">
        <f t="shared" si="27"/>
        <v>0.187</v>
      </c>
      <c r="J93" s="322"/>
      <c r="K93" s="322">
        <f t="shared" si="28"/>
        <v>0.17199999999999999</v>
      </c>
      <c r="L93" s="322"/>
      <c r="M93" s="323" t="s">
        <v>35</v>
      </c>
      <c r="N93" s="353" t="s">
        <v>48</v>
      </c>
      <c r="O93" s="353"/>
    </row>
    <row r="94" spans="2:15" ht="55.5" customHeight="1">
      <c r="B94" s="252"/>
      <c r="C94" s="140" t="s">
        <v>32</v>
      </c>
      <c r="D94" s="146" t="s">
        <v>37</v>
      </c>
      <c r="E94" s="322">
        <f>E93+1%</f>
        <v>0.16700000000000001</v>
      </c>
      <c r="F94" s="322"/>
      <c r="G94" s="322">
        <f t="shared" si="26"/>
        <v>0.15200000000000002</v>
      </c>
      <c r="H94" s="322"/>
      <c r="I94" s="322">
        <f t="shared" si="27"/>
        <v>0.19700000000000001</v>
      </c>
      <c r="J94" s="322"/>
      <c r="K94" s="322">
        <f t="shared" si="28"/>
        <v>0.182</v>
      </c>
      <c r="L94" s="322"/>
      <c r="M94" s="323"/>
      <c r="N94" s="353"/>
      <c r="O94" s="353"/>
    </row>
    <row r="95" spans="2:15" ht="27.75" customHeight="1">
      <c r="B95" s="249" t="s">
        <v>50</v>
      </c>
      <c r="C95" s="141" t="s">
        <v>346</v>
      </c>
      <c r="D95" s="137" t="s">
        <v>33</v>
      </c>
      <c r="E95" s="322">
        <f>E87-0.5%</f>
        <v>0.16200000000000001</v>
      </c>
      <c r="F95" s="322"/>
      <c r="G95" s="322">
        <f t="shared" si="26"/>
        <v>0.14700000000000002</v>
      </c>
      <c r="H95" s="322"/>
      <c r="I95" s="322">
        <f t="shared" si="27"/>
        <v>0.192</v>
      </c>
      <c r="J95" s="322"/>
      <c r="K95" s="322">
        <f t="shared" si="28"/>
        <v>0.17699999999999999</v>
      </c>
      <c r="L95" s="322"/>
      <c r="M95" s="323"/>
      <c r="N95" s="353"/>
      <c r="O95" s="353"/>
    </row>
    <row r="96" spans="2:15" ht="19.5" customHeight="1">
      <c r="B96" s="252"/>
      <c r="C96" s="141" t="s">
        <v>32</v>
      </c>
      <c r="D96" s="137" t="s">
        <v>37</v>
      </c>
      <c r="E96" s="322">
        <f>E88-0.5%</f>
        <v>0.17200000000000001</v>
      </c>
      <c r="F96" s="322"/>
      <c r="G96" s="322">
        <f t="shared" si="26"/>
        <v>0.15700000000000003</v>
      </c>
      <c r="H96" s="322"/>
      <c r="I96" s="322">
        <f t="shared" si="27"/>
        <v>0.20200000000000001</v>
      </c>
      <c r="J96" s="322"/>
      <c r="K96" s="322">
        <f t="shared" si="28"/>
        <v>0.187</v>
      </c>
      <c r="L96" s="322"/>
      <c r="M96" s="323"/>
      <c r="N96" s="353"/>
      <c r="O96" s="353"/>
    </row>
    <row r="97" spans="2:15" ht="27.75" customHeight="1">
      <c r="B97" s="352" t="s">
        <v>62</v>
      </c>
      <c r="C97" s="352"/>
      <c r="D97" s="352"/>
      <c r="E97" s="352"/>
      <c r="F97" s="352"/>
      <c r="G97" s="352"/>
      <c r="H97" s="352"/>
      <c r="I97" s="352"/>
      <c r="J97" s="352"/>
      <c r="K97" s="352"/>
      <c r="L97" s="352"/>
      <c r="M97" s="352"/>
      <c r="N97" s="352"/>
      <c r="O97" s="352"/>
    </row>
    <row r="98" spans="2:15" ht="28.5" customHeight="1">
      <c r="B98" s="215" t="s">
        <v>26</v>
      </c>
      <c r="C98" s="215" t="s">
        <v>27</v>
      </c>
      <c r="D98" s="216" t="s">
        <v>28</v>
      </c>
      <c r="E98" s="217" t="s">
        <v>138</v>
      </c>
      <c r="F98" s="218"/>
      <c r="G98" s="218"/>
      <c r="H98" s="219"/>
      <c r="I98" s="217" t="s">
        <v>139</v>
      </c>
      <c r="J98" s="218"/>
      <c r="K98" s="218"/>
      <c r="L98" s="219"/>
      <c r="M98" s="215" t="s">
        <v>29</v>
      </c>
      <c r="N98" s="215" t="s">
        <v>30</v>
      </c>
      <c r="O98" s="215"/>
    </row>
    <row r="99" spans="2:15" ht="27.75" customHeight="1">
      <c r="B99" s="215"/>
      <c r="C99" s="215"/>
      <c r="D99" s="216"/>
      <c r="E99" s="224" t="s">
        <v>351</v>
      </c>
      <c r="F99" s="219"/>
      <c r="G99" s="224" t="s">
        <v>352</v>
      </c>
      <c r="H99" s="219"/>
      <c r="I99" s="224" t="s">
        <v>351</v>
      </c>
      <c r="J99" s="219"/>
      <c r="K99" s="224" t="s">
        <v>352</v>
      </c>
      <c r="L99" s="219"/>
      <c r="M99" s="215"/>
      <c r="N99" s="215"/>
      <c r="O99" s="215"/>
    </row>
    <row r="100" spans="2:15" ht="30.75" customHeight="1">
      <c r="B100" s="339" t="s">
        <v>53</v>
      </c>
      <c r="C100" s="279" t="s">
        <v>54</v>
      </c>
      <c r="D100" s="137" t="s">
        <v>60</v>
      </c>
      <c r="E100" s="341">
        <f>11.23%-0.15%</f>
        <v>0.11080000000000001</v>
      </c>
      <c r="F100" s="342"/>
      <c r="G100" s="341">
        <f>E100-1.5%</f>
        <v>9.580000000000001E-2</v>
      </c>
      <c r="H100" s="342"/>
      <c r="I100" s="343">
        <f>E100</f>
        <v>0.11080000000000001</v>
      </c>
      <c r="J100" s="343"/>
      <c r="K100" s="343">
        <f>I100-1.5%</f>
        <v>9.580000000000001E-2</v>
      </c>
      <c r="L100" s="343"/>
      <c r="M100" s="326" t="s">
        <v>61</v>
      </c>
      <c r="N100" s="327" t="s">
        <v>66</v>
      </c>
      <c r="O100" s="327"/>
    </row>
    <row r="101" spans="2:15" ht="30.75" customHeight="1">
      <c r="B101" s="340"/>
      <c r="C101" s="281"/>
      <c r="D101" s="137" t="s">
        <v>33</v>
      </c>
      <c r="E101" s="341">
        <f>E100-1%</f>
        <v>0.10080000000000001</v>
      </c>
      <c r="F101" s="342"/>
      <c r="G101" s="341">
        <f t="shared" ref="G101:G105" si="32">E101-1.5%</f>
        <v>8.5800000000000015E-2</v>
      </c>
      <c r="H101" s="342"/>
      <c r="I101" s="343"/>
      <c r="J101" s="343"/>
      <c r="K101" s="343"/>
      <c r="L101" s="343"/>
      <c r="M101" s="326"/>
      <c r="N101" s="327"/>
      <c r="O101" s="327"/>
    </row>
    <row r="102" spans="2:15" ht="31.5" customHeight="1">
      <c r="B102" s="344" t="s">
        <v>393</v>
      </c>
      <c r="C102" s="279" t="s">
        <v>54</v>
      </c>
      <c r="D102" s="137" t="s">
        <v>60</v>
      </c>
      <c r="E102" s="341">
        <f>10.4%-0.15%</f>
        <v>0.10250000000000001</v>
      </c>
      <c r="F102" s="342"/>
      <c r="G102" s="341">
        <f t="shared" si="32"/>
        <v>8.7500000000000008E-2</v>
      </c>
      <c r="H102" s="342"/>
      <c r="I102" s="343">
        <f>I100</f>
        <v>0.11080000000000001</v>
      </c>
      <c r="J102" s="343"/>
      <c r="K102" s="343">
        <f>I102-1.5%</f>
        <v>9.580000000000001E-2</v>
      </c>
      <c r="L102" s="343"/>
      <c r="M102" s="326"/>
      <c r="N102" s="327"/>
      <c r="O102" s="327"/>
    </row>
    <row r="103" spans="2:15" ht="31.5" customHeight="1">
      <c r="B103" s="345"/>
      <c r="C103" s="281"/>
      <c r="D103" s="137" t="s">
        <v>33</v>
      </c>
      <c r="E103" s="341">
        <f>E102-1%</f>
        <v>9.2500000000000013E-2</v>
      </c>
      <c r="F103" s="342"/>
      <c r="G103" s="341">
        <f t="shared" si="32"/>
        <v>7.7500000000000013E-2</v>
      </c>
      <c r="H103" s="342"/>
      <c r="I103" s="343"/>
      <c r="J103" s="343"/>
      <c r="K103" s="343"/>
      <c r="L103" s="343"/>
      <c r="M103" s="326"/>
      <c r="N103" s="327"/>
      <c r="O103" s="327"/>
    </row>
    <row r="104" spans="2:15" ht="31.5" customHeight="1">
      <c r="B104" s="344" t="s">
        <v>55</v>
      </c>
      <c r="C104" s="279" t="s">
        <v>54</v>
      </c>
      <c r="D104" s="137" t="s">
        <v>60</v>
      </c>
      <c r="E104" s="341">
        <f>9.4%-0.15%</f>
        <v>9.2499999999999999E-2</v>
      </c>
      <c r="F104" s="342"/>
      <c r="G104" s="341">
        <f t="shared" si="32"/>
        <v>7.7499999999999999E-2</v>
      </c>
      <c r="H104" s="342"/>
      <c r="I104" s="343"/>
      <c r="J104" s="343"/>
      <c r="K104" s="343"/>
      <c r="L104" s="343"/>
      <c r="M104" s="326"/>
      <c r="N104" s="327"/>
      <c r="O104" s="327"/>
    </row>
    <row r="105" spans="2:15" ht="31.5" customHeight="1">
      <c r="B105" s="345"/>
      <c r="C105" s="281"/>
      <c r="D105" s="137" t="s">
        <v>33</v>
      </c>
      <c r="E105" s="341">
        <f>E104-1%</f>
        <v>8.2500000000000004E-2</v>
      </c>
      <c r="F105" s="342"/>
      <c r="G105" s="341">
        <f t="shared" si="32"/>
        <v>6.7500000000000004E-2</v>
      </c>
      <c r="H105" s="342"/>
      <c r="I105" s="343"/>
      <c r="J105" s="343"/>
      <c r="K105" s="343"/>
      <c r="L105" s="343"/>
      <c r="M105" s="326"/>
      <c r="N105" s="327"/>
      <c r="O105" s="327"/>
    </row>
    <row r="106" spans="2:15" ht="31.5" customHeight="1">
      <c r="B106" s="279" t="s">
        <v>395</v>
      </c>
      <c r="C106" s="279" t="s">
        <v>54</v>
      </c>
      <c r="D106" s="137" t="s">
        <v>60</v>
      </c>
      <c r="E106" s="341">
        <f>10.63%-0.15%</f>
        <v>0.1048</v>
      </c>
      <c r="F106" s="342"/>
      <c r="G106" s="341">
        <f>E106-2%</f>
        <v>8.48E-2</v>
      </c>
      <c r="H106" s="342"/>
      <c r="I106" s="343">
        <f>I100</f>
        <v>0.11080000000000001</v>
      </c>
      <c r="J106" s="343"/>
      <c r="K106" s="343">
        <f>I106-1.5%</f>
        <v>9.580000000000001E-2</v>
      </c>
      <c r="L106" s="343"/>
      <c r="M106" s="326"/>
      <c r="N106" s="327"/>
      <c r="O106" s="327"/>
    </row>
    <row r="107" spans="2:15" ht="31.5" customHeight="1">
      <c r="B107" s="281"/>
      <c r="C107" s="281"/>
      <c r="D107" s="137" t="s">
        <v>33</v>
      </c>
      <c r="E107" s="341">
        <f>E106-2%</f>
        <v>8.48E-2</v>
      </c>
      <c r="F107" s="342"/>
      <c r="G107" s="341">
        <f>E107-2%</f>
        <v>6.4799999999999996E-2</v>
      </c>
      <c r="H107" s="342"/>
      <c r="I107" s="343"/>
      <c r="J107" s="343"/>
      <c r="K107" s="343"/>
      <c r="L107" s="343"/>
      <c r="M107" s="326"/>
      <c r="N107" s="327"/>
      <c r="O107" s="327"/>
    </row>
    <row r="108" spans="2:15" ht="16.5" customHeight="1">
      <c r="B108" s="279" t="s">
        <v>419</v>
      </c>
      <c r="C108" s="279" t="s">
        <v>54</v>
      </c>
      <c r="D108" s="331" t="s">
        <v>414</v>
      </c>
      <c r="E108" s="346">
        <f>8.8%-0.15%</f>
        <v>8.6500000000000007E-2</v>
      </c>
      <c r="F108" s="347"/>
      <c r="G108" s="347"/>
      <c r="H108" s="348"/>
      <c r="I108" s="343">
        <f>I100</f>
        <v>0.11080000000000001</v>
      </c>
      <c r="J108" s="343"/>
      <c r="K108" s="343">
        <f>I108-1.5%</f>
        <v>9.580000000000001E-2</v>
      </c>
      <c r="L108" s="343"/>
      <c r="M108" s="326"/>
      <c r="N108" s="327"/>
      <c r="O108" s="327"/>
    </row>
    <row r="109" spans="2:15" ht="16.5" customHeight="1">
      <c r="B109" s="281"/>
      <c r="C109" s="281"/>
      <c r="D109" s="332"/>
      <c r="E109" s="349"/>
      <c r="F109" s="350"/>
      <c r="G109" s="350"/>
      <c r="H109" s="351"/>
      <c r="I109" s="343"/>
      <c r="J109" s="343"/>
      <c r="K109" s="343"/>
      <c r="L109" s="343"/>
      <c r="M109" s="326"/>
      <c r="N109" s="327"/>
      <c r="O109" s="327"/>
    </row>
    <row r="110" spans="2:15" ht="31.5" customHeight="1">
      <c r="B110" s="279" t="s">
        <v>420</v>
      </c>
      <c r="C110" s="252" t="s">
        <v>54</v>
      </c>
      <c r="D110" s="324" t="s">
        <v>414</v>
      </c>
      <c r="E110" s="325" t="s">
        <v>416</v>
      </c>
      <c r="F110" s="325"/>
      <c r="G110" s="325"/>
      <c r="H110" s="325"/>
      <c r="I110" s="325"/>
      <c r="J110" s="325"/>
      <c r="K110" s="325"/>
      <c r="L110" s="325"/>
      <c r="M110" s="326"/>
      <c r="N110" s="327"/>
      <c r="O110" s="327"/>
    </row>
    <row r="111" spans="2:15" ht="31.5" customHeight="1">
      <c r="B111" s="281"/>
      <c r="C111" s="252"/>
      <c r="D111" s="324"/>
      <c r="E111" s="328">
        <v>8.8999999999999996E-2</v>
      </c>
      <c r="F111" s="329"/>
      <c r="G111" s="329"/>
      <c r="H111" s="329"/>
      <c r="I111" s="329"/>
      <c r="J111" s="329"/>
      <c r="K111" s="329"/>
      <c r="L111" s="330"/>
      <c r="M111" s="326"/>
      <c r="N111" s="327"/>
      <c r="O111" s="327"/>
    </row>
    <row r="112" spans="2:15" ht="47.25" customHeight="1">
      <c r="B112" s="333" t="s">
        <v>394</v>
      </c>
      <c r="C112" s="336" t="s">
        <v>56</v>
      </c>
      <c r="D112" s="337"/>
      <c r="E112" s="337"/>
      <c r="F112" s="337"/>
      <c r="G112" s="337"/>
      <c r="H112" s="337"/>
      <c r="I112" s="337"/>
      <c r="J112" s="337"/>
      <c r="K112" s="337"/>
      <c r="L112" s="337"/>
      <c r="M112" s="337"/>
      <c r="N112" s="337"/>
      <c r="O112" s="338"/>
    </row>
    <row r="113" spans="2:15" ht="15" customHeight="1">
      <c r="B113" s="334"/>
      <c r="C113" s="336" t="s">
        <v>57</v>
      </c>
      <c r="D113" s="337"/>
      <c r="E113" s="337"/>
      <c r="F113" s="337"/>
      <c r="G113" s="337"/>
      <c r="H113" s="337"/>
      <c r="I113" s="337"/>
      <c r="J113" s="337"/>
      <c r="K113" s="337"/>
      <c r="L113" s="337"/>
      <c r="M113" s="337"/>
      <c r="N113" s="337"/>
      <c r="O113" s="338"/>
    </row>
    <row r="114" spans="2:15" ht="15" customHeight="1">
      <c r="B114" s="334"/>
      <c r="C114" s="336" t="s">
        <v>58</v>
      </c>
      <c r="D114" s="337"/>
      <c r="E114" s="337"/>
      <c r="F114" s="337"/>
      <c r="G114" s="337"/>
      <c r="H114" s="337"/>
      <c r="I114" s="337"/>
      <c r="J114" s="337"/>
      <c r="K114" s="337"/>
      <c r="L114" s="337"/>
      <c r="M114" s="337"/>
      <c r="N114" s="337"/>
      <c r="O114" s="338"/>
    </row>
    <row r="115" spans="2:15" ht="15" customHeight="1">
      <c r="B115" s="334"/>
      <c r="C115" s="336" t="s">
        <v>59</v>
      </c>
      <c r="D115" s="337"/>
      <c r="E115" s="337"/>
      <c r="F115" s="337"/>
      <c r="G115" s="337"/>
      <c r="H115" s="337"/>
      <c r="I115" s="337"/>
      <c r="J115" s="337"/>
      <c r="K115" s="337"/>
      <c r="L115" s="337"/>
      <c r="M115" s="337"/>
      <c r="N115" s="337"/>
      <c r="O115" s="338"/>
    </row>
    <row r="116" spans="2:15" ht="15" customHeight="1">
      <c r="B116" s="334"/>
      <c r="C116" s="336" t="s">
        <v>423</v>
      </c>
      <c r="D116" s="337"/>
      <c r="E116" s="337"/>
      <c r="F116" s="337"/>
      <c r="G116" s="337"/>
      <c r="H116" s="337"/>
      <c r="I116" s="337"/>
      <c r="J116" s="337"/>
      <c r="K116" s="337"/>
      <c r="L116" s="337"/>
      <c r="M116" s="337"/>
      <c r="N116" s="337"/>
      <c r="O116" s="338"/>
    </row>
    <row r="117" spans="2:15" ht="20.25" customHeight="1">
      <c r="B117" s="335"/>
      <c r="C117" s="336" t="s">
        <v>432</v>
      </c>
      <c r="D117" s="337"/>
      <c r="E117" s="337"/>
      <c r="F117" s="337"/>
      <c r="G117" s="337"/>
      <c r="H117" s="337"/>
      <c r="I117" s="337"/>
      <c r="J117" s="337"/>
      <c r="K117" s="337"/>
      <c r="L117" s="337"/>
      <c r="M117" s="337"/>
      <c r="N117" s="337"/>
      <c r="O117" s="338"/>
    </row>
    <row r="118" spans="2:15" ht="4.5" customHeight="1">
      <c r="B118" s="139"/>
      <c r="C118" s="139"/>
      <c r="D118" s="139"/>
      <c r="E118" s="139"/>
      <c r="F118" s="139"/>
      <c r="G118" s="139"/>
      <c r="H118" s="139"/>
      <c r="I118" s="139"/>
      <c r="J118" s="139"/>
      <c r="K118" s="139"/>
      <c r="L118" s="139"/>
      <c r="M118" s="139"/>
      <c r="N118" s="139"/>
      <c r="O118" s="139"/>
    </row>
    <row r="119" spans="2:15" ht="17.25" customHeight="1">
      <c r="B119" s="241" t="s">
        <v>415</v>
      </c>
      <c r="C119" s="241"/>
      <c r="D119" s="241"/>
      <c r="E119" s="241"/>
      <c r="F119" s="241"/>
      <c r="G119" s="241"/>
      <c r="H119" s="241"/>
      <c r="I119" s="241"/>
      <c r="J119" s="241"/>
      <c r="K119" s="241"/>
      <c r="L119" s="241"/>
      <c r="M119" s="241"/>
      <c r="N119" s="241"/>
      <c r="O119" s="241"/>
    </row>
    <row r="120" spans="2:15" ht="17.25" customHeight="1">
      <c r="B120" s="215" t="s">
        <v>26</v>
      </c>
      <c r="C120" s="215" t="s">
        <v>27</v>
      </c>
      <c r="D120" s="216" t="s">
        <v>28</v>
      </c>
      <c r="E120" s="217" t="s">
        <v>138</v>
      </c>
      <c r="F120" s="218"/>
      <c r="G120" s="218"/>
      <c r="H120" s="219"/>
      <c r="I120" s="217" t="s">
        <v>139</v>
      </c>
      <c r="J120" s="218"/>
      <c r="K120" s="218"/>
      <c r="L120" s="219"/>
      <c r="M120" s="215" t="s">
        <v>29</v>
      </c>
      <c r="N120" s="215" t="s">
        <v>30</v>
      </c>
      <c r="O120" s="215"/>
    </row>
    <row r="121" spans="2:15" ht="30" customHeight="1">
      <c r="B121" s="215"/>
      <c r="C121" s="215"/>
      <c r="D121" s="216"/>
      <c r="E121" s="224" t="s">
        <v>351</v>
      </c>
      <c r="F121" s="219"/>
      <c r="G121" s="224" t="s">
        <v>352</v>
      </c>
      <c r="H121" s="219"/>
      <c r="I121" s="224" t="s">
        <v>351</v>
      </c>
      <c r="J121" s="219"/>
      <c r="K121" s="224" t="s">
        <v>352</v>
      </c>
      <c r="L121" s="219"/>
      <c r="M121" s="215"/>
      <c r="N121" s="215"/>
      <c r="O121" s="215"/>
    </row>
    <row r="122" spans="2:15" ht="55.5" customHeight="1">
      <c r="B122" s="148" t="s">
        <v>421</v>
      </c>
      <c r="C122" s="149" t="s">
        <v>54</v>
      </c>
      <c r="D122" s="150" t="s">
        <v>414</v>
      </c>
      <c r="E122" s="214">
        <v>0.189</v>
      </c>
      <c r="F122" s="214"/>
      <c r="G122" s="214">
        <f>E122-1.5%</f>
        <v>0.17399999999999999</v>
      </c>
      <c r="H122" s="214"/>
      <c r="I122" s="220" t="s">
        <v>34</v>
      </c>
      <c r="J122" s="221"/>
      <c r="K122" s="221"/>
      <c r="L122" s="222"/>
      <c r="M122" s="223" t="s">
        <v>359</v>
      </c>
      <c r="N122" s="213">
        <v>4900000</v>
      </c>
      <c r="O122" s="213"/>
    </row>
    <row r="123" spans="2:15" ht="42.75" customHeight="1">
      <c r="B123" s="148" t="s">
        <v>422</v>
      </c>
      <c r="C123" s="149" t="s">
        <v>54</v>
      </c>
      <c r="D123" s="150" t="s">
        <v>414</v>
      </c>
      <c r="E123" s="214">
        <f>E122+3%</f>
        <v>0.219</v>
      </c>
      <c r="F123" s="214"/>
      <c r="G123" s="214">
        <f t="shared" ref="G123" si="33">E123-1.5%</f>
        <v>0.20400000000000001</v>
      </c>
      <c r="H123" s="214"/>
      <c r="I123" s="214">
        <f>E123+3%</f>
        <v>0.249</v>
      </c>
      <c r="J123" s="214"/>
      <c r="K123" s="214">
        <f>G123+3%</f>
        <v>0.23400000000000001</v>
      </c>
      <c r="L123" s="214"/>
      <c r="M123" s="223"/>
      <c r="N123" s="213"/>
      <c r="O123" s="213"/>
    </row>
  </sheetData>
  <mergeCells count="428">
    <mergeCell ref="N21:O26"/>
    <mergeCell ref="N27:O29"/>
    <mergeCell ref="N30:O35"/>
    <mergeCell ref="B106:B107"/>
    <mergeCell ref="C106:C107"/>
    <mergeCell ref="E106:F106"/>
    <mergeCell ref="G106:H106"/>
    <mergeCell ref="I106:J107"/>
    <mergeCell ref="K106:L107"/>
    <mergeCell ref="E107:F107"/>
    <mergeCell ref="G107:H107"/>
    <mergeCell ref="G103:H103"/>
    <mergeCell ref="B104:B105"/>
    <mergeCell ref="C104:C105"/>
    <mergeCell ref="E104:F104"/>
    <mergeCell ref="G104:H104"/>
    <mergeCell ref="E105:F105"/>
    <mergeCell ref="G105:H105"/>
    <mergeCell ref="B97:O97"/>
    <mergeCell ref="B98:B99"/>
    <mergeCell ref="K102:L105"/>
    <mergeCell ref="E103:F103"/>
    <mergeCell ref="N93:O96"/>
    <mergeCell ref="E94:F94"/>
    <mergeCell ref="B112:B117"/>
    <mergeCell ref="C112:O112"/>
    <mergeCell ref="C113:O113"/>
    <mergeCell ref="C114:O114"/>
    <mergeCell ref="C115:O115"/>
    <mergeCell ref="C116:O116"/>
    <mergeCell ref="C117:O117"/>
    <mergeCell ref="B100:B101"/>
    <mergeCell ref="C100:C101"/>
    <mergeCell ref="E100:F100"/>
    <mergeCell ref="G100:H100"/>
    <mergeCell ref="I100:J101"/>
    <mergeCell ref="K100:L101"/>
    <mergeCell ref="E101:F101"/>
    <mergeCell ref="G101:H101"/>
    <mergeCell ref="B102:B103"/>
    <mergeCell ref="C102:C103"/>
    <mergeCell ref="E102:F102"/>
    <mergeCell ref="G102:H102"/>
    <mergeCell ref="I102:J105"/>
    <mergeCell ref="B108:B109"/>
    <mergeCell ref="I108:J109"/>
    <mergeCell ref="K108:L109"/>
    <mergeCell ref="E108:H109"/>
    <mergeCell ref="D110:D111"/>
    <mergeCell ref="E110:L110"/>
    <mergeCell ref="M100:M111"/>
    <mergeCell ref="N100:O111"/>
    <mergeCell ref="E111:L111"/>
    <mergeCell ref="D98:D99"/>
    <mergeCell ref="E98:H98"/>
    <mergeCell ref="I98:L98"/>
    <mergeCell ref="D108:D109"/>
    <mergeCell ref="I96:J96"/>
    <mergeCell ref="K96:L96"/>
    <mergeCell ref="G94:H94"/>
    <mergeCell ref="I94:J94"/>
    <mergeCell ref="K94:L94"/>
    <mergeCell ref="N98:O99"/>
    <mergeCell ref="E99:F99"/>
    <mergeCell ref="G99:H99"/>
    <mergeCell ref="I99:J99"/>
    <mergeCell ref="K99:L99"/>
    <mergeCell ref="K87:L87"/>
    <mergeCell ref="K91:L91"/>
    <mergeCell ref="E92:F92"/>
    <mergeCell ref="G92:H92"/>
    <mergeCell ref="I92:J92"/>
    <mergeCell ref="K92:L92"/>
    <mergeCell ref="B110:B111"/>
    <mergeCell ref="C110:C111"/>
    <mergeCell ref="M98:M99"/>
    <mergeCell ref="C98:C99"/>
    <mergeCell ref="C108:C109"/>
    <mergeCell ref="B93:B94"/>
    <mergeCell ref="E93:F93"/>
    <mergeCell ref="G93:H93"/>
    <mergeCell ref="I93:J93"/>
    <mergeCell ref="K93:L93"/>
    <mergeCell ref="M93:M96"/>
    <mergeCell ref="B95:B96"/>
    <mergeCell ref="E95:F95"/>
    <mergeCell ref="G95:H95"/>
    <mergeCell ref="I95:J95"/>
    <mergeCell ref="K95:L95"/>
    <mergeCell ref="E96:F96"/>
    <mergeCell ref="G96:H96"/>
    <mergeCell ref="M87:M90"/>
    <mergeCell ref="N87:O92"/>
    <mergeCell ref="E88:F88"/>
    <mergeCell ref="G88:H88"/>
    <mergeCell ref="I88:J88"/>
    <mergeCell ref="K88:L88"/>
    <mergeCell ref="B89:B90"/>
    <mergeCell ref="E89:F89"/>
    <mergeCell ref="G89:H89"/>
    <mergeCell ref="I89:J89"/>
    <mergeCell ref="K89:L89"/>
    <mergeCell ref="E90:F90"/>
    <mergeCell ref="G90:H90"/>
    <mergeCell ref="I90:J90"/>
    <mergeCell ref="K90:L90"/>
    <mergeCell ref="B91:B92"/>
    <mergeCell ref="E91:F91"/>
    <mergeCell ref="G91:H91"/>
    <mergeCell ref="I91:J91"/>
    <mergeCell ref="M91:M92"/>
    <mergeCell ref="B87:B88"/>
    <mergeCell ref="E87:F87"/>
    <mergeCell ref="G87:H87"/>
    <mergeCell ref="I87:J87"/>
    <mergeCell ref="B84:O84"/>
    <mergeCell ref="B85:B86"/>
    <mergeCell ref="C85:C86"/>
    <mergeCell ref="D85:D86"/>
    <mergeCell ref="E85:H85"/>
    <mergeCell ref="I85:L85"/>
    <mergeCell ref="M85:M86"/>
    <mergeCell ref="N85:O86"/>
    <mergeCell ref="E86:F86"/>
    <mergeCell ref="G86:H86"/>
    <mergeCell ref="I86:J86"/>
    <mergeCell ref="K86:L86"/>
    <mergeCell ref="E82:F82"/>
    <mergeCell ref="G82:H82"/>
    <mergeCell ref="I82:J82"/>
    <mergeCell ref="K82:L82"/>
    <mergeCell ref="M82:M83"/>
    <mergeCell ref="E83:F83"/>
    <mergeCell ref="G83:H83"/>
    <mergeCell ref="I83:J83"/>
    <mergeCell ref="K83:L83"/>
    <mergeCell ref="K79:L79"/>
    <mergeCell ref="E80:F80"/>
    <mergeCell ref="G80:H80"/>
    <mergeCell ref="I80:J80"/>
    <mergeCell ref="K80:L80"/>
    <mergeCell ref="M80:M81"/>
    <mergeCell ref="E81:F81"/>
    <mergeCell ref="G81:H81"/>
    <mergeCell ref="I81:J81"/>
    <mergeCell ref="K81:L81"/>
    <mergeCell ref="B75:B83"/>
    <mergeCell ref="C75:C83"/>
    <mergeCell ref="E75:F75"/>
    <mergeCell ref="G75:H75"/>
    <mergeCell ref="I75:J75"/>
    <mergeCell ref="K75:L75"/>
    <mergeCell ref="N75:O83"/>
    <mergeCell ref="E76:F76"/>
    <mergeCell ref="G76:H76"/>
    <mergeCell ref="I76:J76"/>
    <mergeCell ref="K76:L76"/>
    <mergeCell ref="M76:M77"/>
    <mergeCell ref="E77:F77"/>
    <mergeCell ref="G77:H77"/>
    <mergeCell ref="I77:J77"/>
    <mergeCell ref="K77:L77"/>
    <mergeCell ref="E78:F78"/>
    <mergeCell ref="G78:H78"/>
    <mergeCell ref="I78:J78"/>
    <mergeCell ref="K78:L78"/>
    <mergeCell ref="M78:M79"/>
    <mergeCell ref="E79:F79"/>
    <mergeCell ref="G79:H79"/>
    <mergeCell ref="I79:J79"/>
    <mergeCell ref="B66:B68"/>
    <mergeCell ref="C66:C68"/>
    <mergeCell ref="M66:M68"/>
    <mergeCell ref="N66:O68"/>
    <mergeCell ref="B72:O72"/>
    <mergeCell ref="B73:B74"/>
    <mergeCell ref="C73:C74"/>
    <mergeCell ref="D73:D74"/>
    <mergeCell ref="E73:H73"/>
    <mergeCell ref="I73:L73"/>
    <mergeCell ref="M73:M74"/>
    <mergeCell ref="N73:O74"/>
    <mergeCell ref="E74:F74"/>
    <mergeCell ref="G74:H74"/>
    <mergeCell ref="I74:J74"/>
    <mergeCell ref="K74:L74"/>
    <mergeCell ref="B69:B71"/>
    <mergeCell ref="C69:C71"/>
    <mergeCell ref="M69:M71"/>
    <mergeCell ref="N69:O71"/>
    <mergeCell ref="B63:B65"/>
    <mergeCell ref="C63:C65"/>
    <mergeCell ref="D63:D65"/>
    <mergeCell ref="E63:L63"/>
    <mergeCell ref="M63:M65"/>
    <mergeCell ref="N63:O65"/>
    <mergeCell ref="E64:F64"/>
    <mergeCell ref="G64:H64"/>
    <mergeCell ref="I64:J64"/>
    <mergeCell ref="K64:L64"/>
    <mergeCell ref="B57:B58"/>
    <mergeCell ref="C57:C58"/>
    <mergeCell ref="D57:D58"/>
    <mergeCell ref="E57:H57"/>
    <mergeCell ref="I57:L57"/>
    <mergeCell ref="M57:M58"/>
    <mergeCell ref="N57:O58"/>
    <mergeCell ref="E58:F58"/>
    <mergeCell ref="I58:J58"/>
    <mergeCell ref="B59:B61"/>
    <mergeCell ref="C59:C61"/>
    <mergeCell ref="E59:F59"/>
    <mergeCell ref="I59:J59"/>
    <mergeCell ref="M59:M61"/>
    <mergeCell ref="N59:O61"/>
    <mergeCell ref="E60:F60"/>
    <mergeCell ref="I60:J60"/>
    <mergeCell ref="E61:F61"/>
    <mergeCell ref="I61:J61"/>
    <mergeCell ref="B47:B55"/>
    <mergeCell ref="C47:L47"/>
    <mergeCell ref="M47:M52"/>
    <mergeCell ref="N47:O52"/>
    <mergeCell ref="D48:D49"/>
    <mergeCell ref="E48:F48"/>
    <mergeCell ref="G48:H48"/>
    <mergeCell ref="I48:J48"/>
    <mergeCell ref="K48:L48"/>
    <mergeCell ref="E49:F49"/>
    <mergeCell ref="G49:H49"/>
    <mergeCell ref="I49:J49"/>
    <mergeCell ref="G52:H52"/>
    <mergeCell ref="K49:L49"/>
    <mergeCell ref="C50:L50"/>
    <mergeCell ref="C54:O55"/>
    <mergeCell ref="I52:J52"/>
    <mergeCell ref="K52:L52"/>
    <mergeCell ref="M27:M29"/>
    <mergeCell ref="E28:F28"/>
    <mergeCell ref="M30:M35"/>
    <mergeCell ref="M44:M46"/>
    <mergeCell ref="B38:B43"/>
    <mergeCell ref="C38:C40"/>
    <mergeCell ref="E38:F38"/>
    <mergeCell ref="G38:H38"/>
    <mergeCell ref="I38:J38"/>
    <mergeCell ref="K38:L38"/>
    <mergeCell ref="C41:C43"/>
    <mergeCell ref="B44:B46"/>
    <mergeCell ref="C44:C46"/>
    <mergeCell ref="E45:F45"/>
    <mergeCell ref="G45:H45"/>
    <mergeCell ref="I45:J45"/>
    <mergeCell ref="K45:L45"/>
    <mergeCell ref="E46:F46"/>
    <mergeCell ref="G46:H46"/>
    <mergeCell ref="I46:J46"/>
    <mergeCell ref="K46:L46"/>
    <mergeCell ref="E42:F42"/>
    <mergeCell ref="G42:H42"/>
    <mergeCell ref="I42:J42"/>
    <mergeCell ref="M21:M26"/>
    <mergeCell ref="E22:F22"/>
    <mergeCell ref="G22:H22"/>
    <mergeCell ref="E23:F23"/>
    <mergeCell ref="G23:H23"/>
    <mergeCell ref="C24:C26"/>
    <mergeCell ref="E24:F24"/>
    <mergeCell ref="G24:H24"/>
    <mergeCell ref="I24:L26"/>
    <mergeCell ref="E25:F25"/>
    <mergeCell ref="G25:H25"/>
    <mergeCell ref="E26:F26"/>
    <mergeCell ref="G26:H26"/>
    <mergeCell ref="M15:M20"/>
    <mergeCell ref="E16:F16"/>
    <mergeCell ref="G16:H16"/>
    <mergeCell ref="I16:J16"/>
    <mergeCell ref="K16:L16"/>
    <mergeCell ref="C21:C23"/>
    <mergeCell ref="E21:F21"/>
    <mergeCell ref="G21:H21"/>
    <mergeCell ref="I21:L23"/>
    <mergeCell ref="G17:H17"/>
    <mergeCell ref="I17:J17"/>
    <mergeCell ref="K17:L17"/>
    <mergeCell ref="I15:J15"/>
    <mergeCell ref="C18:C20"/>
    <mergeCell ref="E18:F18"/>
    <mergeCell ref="G18:H18"/>
    <mergeCell ref="I18:J18"/>
    <mergeCell ref="K18:L18"/>
    <mergeCell ref="E19:F19"/>
    <mergeCell ref="G19:H19"/>
    <mergeCell ref="I19:J19"/>
    <mergeCell ref="K19:L19"/>
    <mergeCell ref="E20:F20"/>
    <mergeCell ref="G20:H20"/>
    <mergeCell ref="B8:O8"/>
    <mergeCell ref="B9:B14"/>
    <mergeCell ref="C9:C11"/>
    <mergeCell ref="E9:F9"/>
    <mergeCell ref="G9:H9"/>
    <mergeCell ref="I9:L11"/>
    <mergeCell ref="M9:M14"/>
    <mergeCell ref="N9:O20"/>
    <mergeCell ref="E10:F10"/>
    <mergeCell ref="G10:H10"/>
    <mergeCell ref="E11:F11"/>
    <mergeCell ref="G11:H11"/>
    <mergeCell ref="C12:C14"/>
    <mergeCell ref="E12:F12"/>
    <mergeCell ref="G12:H12"/>
    <mergeCell ref="I12:L14"/>
    <mergeCell ref="E13:F13"/>
    <mergeCell ref="G13:H13"/>
    <mergeCell ref="E14:F14"/>
    <mergeCell ref="G14:H14"/>
    <mergeCell ref="B15:B20"/>
    <mergeCell ref="C15:C17"/>
    <mergeCell ref="E15:F15"/>
    <mergeCell ref="E17:F17"/>
    <mergeCell ref="B6:B7"/>
    <mergeCell ref="C6:C7"/>
    <mergeCell ref="B3:O3"/>
    <mergeCell ref="B4:O4"/>
    <mergeCell ref="D6:D7"/>
    <mergeCell ref="E6:H6"/>
    <mergeCell ref="I6:L6"/>
    <mergeCell ref="M6:M7"/>
    <mergeCell ref="N6:O7"/>
    <mergeCell ref="E7:F7"/>
    <mergeCell ref="G7:H7"/>
    <mergeCell ref="I7:J7"/>
    <mergeCell ref="K7:L7"/>
    <mergeCell ref="B27:B29"/>
    <mergeCell ref="G28:H28"/>
    <mergeCell ref="E29:F29"/>
    <mergeCell ref="G29:H29"/>
    <mergeCell ref="C27:C29"/>
    <mergeCell ref="E27:F27"/>
    <mergeCell ref="G27:H27"/>
    <mergeCell ref="I27:L29"/>
    <mergeCell ref="G15:H15"/>
    <mergeCell ref="K15:L15"/>
    <mergeCell ref="I20:J20"/>
    <mergeCell ref="K20:L20"/>
    <mergeCell ref="B30:B35"/>
    <mergeCell ref="C30:C32"/>
    <mergeCell ref="E30:F30"/>
    <mergeCell ref="G30:H30"/>
    <mergeCell ref="I30:L32"/>
    <mergeCell ref="E31:F31"/>
    <mergeCell ref="G31:H31"/>
    <mergeCell ref="E32:F32"/>
    <mergeCell ref="G32:H32"/>
    <mergeCell ref="C33:C35"/>
    <mergeCell ref="E33:F33"/>
    <mergeCell ref="G33:H33"/>
    <mergeCell ref="I33:L35"/>
    <mergeCell ref="E34:F34"/>
    <mergeCell ref="G34:H34"/>
    <mergeCell ref="E35:F35"/>
    <mergeCell ref="G35:H35"/>
    <mergeCell ref="B119:O119"/>
    <mergeCell ref="B36:B37"/>
    <mergeCell ref="C36:C37"/>
    <mergeCell ref="E36:F36"/>
    <mergeCell ref="G36:H36"/>
    <mergeCell ref="I36:J36"/>
    <mergeCell ref="K36:L36"/>
    <mergeCell ref="G43:H43"/>
    <mergeCell ref="I43:J43"/>
    <mergeCell ref="K43:L43"/>
    <mergeCell ref="M36:M37"/>
    <mergeCell ref="N36:O37"/>
    <mergeCell ref="E37:F37"/>
    <mergeCell ref="G37:H37"/>
    <mergeCell ref="I37:J37"/>
    <mergeCell ref="K37:L37"/>
    <mergeCell ref="N38:O43"/>
    <mergeCell ref="E39:F39"/>
    <mergeCell ref="G39:H39"/>
    <mergeCell ref="I39:J39"/>
    <mergeCell ref="K39:L39"/>
    <mergeCell ref="E40:F40"/>
    <mergeCell ref="M38:M43"/>
    <mergeCell ref="C53:O53"/>
    <mergeCell ref="N44:O46"/>
    <mergeCell ref="D51:D52"/>
    <mergeCell ref="E51:F51"/>
    <mergeCell ref="G51:H51"/>
    <mergeCell ref="I51:J51"/>
    <mergeCell ref="K51:L51"/>
    <mergeCell ref="E52:F52"/>
    <mergeCell ref="G40:H40"/>
    <mergeCell ref="I40:J40"/>
    <mergeCell ref="K40:L40"/>
    <mergeCell ref="E41:F41"/>
    <mergeCell ref="G41:H41"/>
    <mergeCell ref="I41:J41"/>
    <mergeCell ref="K41:L41"/>
    <mergeCell ref="I44:J44"/>
    <mergeCell ref="K44:L44"/>
    <mergeCell ref="K42:L42"/>
    <mergeCell ref="E43:F43"/>
    <mergeCell ref="E44:F44"/>
    <mergeCell ref="G44:H44"/>
    <mergeCell ref="N122:O123"/>
    <mergeCell ref="I123:J123"/>
    <mergeCell ref="K123:L123"/>
    <mergeCell ref="E123:F123"/>
    <mergeCell ref="G123:H123"/>
    <mergeCell ref="N120:O121"/>
    <mergeCell ref="B120:B121"/>
    <mergeCell ref="C120:C121"/>
    <mergeCell ref="D120:D121"/>
    <mergeCell ref="E120:H120"/>
    <mergeCell ref="I120:L120"/>
    <mergeCell ref="M120:M121"/>
    <mergeCell ref="I122:L122"/>
    <mergeCell ref="E122:F122"/>
    <mergeCell ref="G122:H122"/>
    <mergeCell ref="M122:M123"/>
    <mergeCell ref="E121:F121"/>
    <mergeCell ref="G121:H121"/>
    <mergeCell ref="I121:J121"/>
    <mergeCell ref="K121:L121"/>
  </mergeCells>
  <pageMargins left="0.70866141732283472" right="0.31496062992125984" top="0.15748031496062992" bottom="0.15748031496062992" header="0.31496062992125984" footer="0.31496062992125984"/>
  <pageSetup paperSize="9" scale="62" fitToHeight="0" orientation="portrait" r:id="rId1"/>
  <rowBreaks count="1" manualBreakCount="1">
    <brk id="7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WVK37"/>
  <sheetViews>
    <sheetView view="pageBreakPreview" zoomScale="85" zoomScaleNormal="85" zoomScaleSheetLayoutView="85" workbookViewId="0">
      <selection activeCell="B29" sqref="B29"/>
    </sheetView>
  </sheetViews>
  <sheetFormatPr defaultColWidth="0" defaultRowHeight="12.75" zeroHeight="1"/>
  <cols>
    <col min="1" max="1" width="4.42578125" style="5" bestFit="1" customWidth="1"/>
    <col min="2" max="2" width="118.42578125" style="5" customWidth="1"/>
    <col min="3" max="3" width="15.5703125" style="5" customWidth="1"/>
    <col min="4" max="256" width="9.140625" style="5" hidden="1"/>
    <col min="257" max="257" width="4.42578125" style="5" hidden="1"/>
    <col min="258" max="258" width="118.42578125" style="5" hidden="1"/>
    <col min="259" max="259" width="15.5703125" style="5" hidden="1"/>
    <col min="260" max="512" width="9.140625" style="5" hidden="1"/>
    <col min="513" max="513" width="4.42578125" style="5" hidden="1"/>
    <col min="514" max="514" width="118.42578125" style="5" hidden="1"/>
    <col min="515" max="515" width="15.5703125" style="5" hidden="1"/>
    <col min="516" max="768" width="9.140625" style="5" hidden="1"/>
    <col min="769" max="769" width="4.42578125" style="5" hidden="1"/>
    <col min="770" max="770" width="118.42578125" style="5" hidden="1"/>
    <col min="771" max="771" width="15.5703125" style="5" hidden="1"/>
    <col min="772" max="1024" width="9.140625" style="5" hidden="1"/>
    <col min="1025" max="1025" width="4.42578125" style="5" hidden="1"/>
    <col min="1026" max="1026" width="118.42578125" style="5" hidden="1"/>
    <col min="1027" max="1027" width="15.5703125" style="5" hidden="1"/>
    <col min="1028" max="1280" width="9.140625" style="5" hidden="1"/>
    <col min="1281" max="1281" width="4.42578125" style="5" hidden="1"/>
    <col min="1282" max="1282" width="118.42578125" style="5" hidden="1"/>
    <col min="1283" max="1283" width="15.5703125" style="5" hidden="1"/>
    <col min="1284" max="1536" width="9.140625" style="5" hidden="1"/>
    <col min="1537" max="1537" width="4.42578125" style="5" hidden="1"/>
    <col min="1538" max="1538" width="118.42578125" style="5" hidden="1"/>
    <col min="1539" max="1539" width="15.5703125" style="5" hidden="1"/>
    <col min="1540" max="1792" width="9.140625" style="5" hidden="1"/>
    <col min="1793" max="1793" width="4.42578125" style="5" hidden="1"/>
    <col min="1794" max="1794" width="118.42578125" style="5" hidden="1"/>
    <col min="1795" max="1795" width="15.5703125" style="5" hidden="1"/>
    <col min="1796" max="2048" width="9.140625" style="5" hidden="1"/>
    <col min="2049" max="2049" width="4.42578125" style="5" hidden="1"/>
    <col min="2050" max="2050" width="118.42578125" style="5" hidden="1"/>
    <col min="2051" max="2051" width="15.5703125" style="5" hidden="1"/>
    <col min="2052" max="2304" width="9.140625" style="5" hidden="1"/>
    <col min="2305" max="2305" width="4.42578125" style="5" hidden="1"/>
    <col min="2306" max="2306" width="118.42578125" style="5" hidden="1"/>
    <col min="2307" max="2307" width="15.5703125" style="5" hidden="1"/>
    <col min="2308" max="2560" width="9.140625" style="5" hidden="1"/>
    <col min="2561" max="2561" width="4.42578125" style="5" hidden="1"/>
    <col min="2562" max="2562" width="118.42578125" style="5" hidden="1"/>
    <col min="2563" max="2563" width="15.5703125" style="5" hidden="1"/>
    <col min="2564" max="2816" width="9.140625" style="5" hidden="1"/>
    <col min="2817" max="2817" width="4.42578125" style="5" hidden="1"/>
    <col min="2818" max="2818" width="118.42578125" style="5" hidden="1"/>
    <col min="2819" max="2819" width="15.5703125" style="5" hidden="1"/>
    <col min="2820" max="3072" width="9.140625" style="5" hidden="1"/>
    <col min="3073" max="3073" width="4.42578125" style="5" hidden="1"/>
    <col min="3074" max="3074" width="118.42578125" style="5" hidden="1"/>
    <col min="3075" max="3075" width="15.5703125" style="5" hidden="1"/>
    <col min="3076" max="3328" width="9.140625" style="5" hidden="1"/>
    <col min="3329" max="3329" width="4.42578125" style="5" hidden="1"/>
    <col min="3330" max="3330" width="118.42578125" style="5" hidden="1"/>
    <col min="3331" max="3331" width="15.5703125" style="5" hidden="1"/>
    <col min="3332" max="3584" width="9.140625" style="5" hidden="1"/>
    <col min="3585" max="3585" width="4.42578125" style="5" hidden="1"/>
    <col min="3586" max="3586" width="118.42578125" style="5" hidden="1"/>
    <col min="3587" max="3587" width="15.5703125" style="5" hidden="1"/>
    <col min="3588" max="3840" width="9.140625" style="5" hidden="1"/>
    <col min="3841" max="3841" width="4.42578125" style="5" hidden="1"/>
    <col min="3842" max="3842" width="118.42578125" style="5" hidden="1"/>
    <col min="3843" max="3843" width="15.5703125" style="5" hidden="1"/>
    <col min="3844" max="4096" width="9.140625" style="5" hidden="1"/>
    <col min="4097" max="4097" width="4.42578125" style="5" hidden="1"/>
    <col min="4098" max="4098" width="118.42578125" style="5" hidden="1"/>
    <col min="4099" max="4099" width="15.5703125" style="5" hidden="1"/>
    <col min="4100" max="4352" width="9.140625" style="5" hidden="1"/>
    <col min="4353" max="4353" width="4.42578125" style="5" hidden="1"/>
    <col min="4354" max="4354" width="118.42578125" style="5" hidden="1"/>
    <col min="4355" max="4355" width="15.5703125" style="5" hidden="1"/>
    <col min="4356" max="4608" width="9.140625" style="5" hidden="1"/>
    <col min="4609" max="4609" width="4.42578125" style="5" hidden="1"/>
    <col min="4610" max="4610" width="118.42578125" style="5" hidden="1"/>
    <col min="4611" max="4611" width="15.5703125" style="5" hidden="1"/>
    <col min="4612" max="4864" width="9.140625" style="5" hidden="1"/>
    <col min="4865" max="4865" width="4.42578125" style="5" hidden="1"/>
    <col min="4866" max="4866" width="118.42578125" style="5" hidden="1"/>
    <col min="4867" max="4867" width="15.5703125" style="5" hidden="1"/>
    <col min="4868" max="5120" width="9.140625" style="5" hidden="1"/>
    <col min="5121" max="5121" width="4.42578125" style="5" hidden="1"/>
    <col min="5122" max="5122" width="118.42578125" style="5" hidden="1"/>
    <col min="5123" max="5123" width="15.5703125" style="5" hidden="1"/>
    <col min="5124" max="5376" width="9.140625" style="5" hidden="1"/>
    <col min="5377" max="5377" width="4.42578125" style="5" hidden="1"/>
    <col min="5378" max="5378" width="118.42578125" style="5" hidden="1"/>
    <col min="5379" max="5379" width="15.5703125" style="5" hidden="1"/>
    <col min="5380" max="5632" width="9.140625" style="5" hidden="1"/>
    <col min="5633" max="5633" width="4.42578125" style="5" hidden="1"/>
    <col min="5634" max="5634" width="118.42578125" style="5" hidden="1"/>
    <col min="5635" max="5635" width="15.5703125" style="5" hidden="1"/>
    <col min="5636" max="5888" width="9.140625" style="5" hidden="1"/>
    <col min="5889" max="5889" width="4.42578125" style="5" hidden="1"/>
    <col min="5890" max="5890" width="118.42578125" style="5" hidden="1"/>
    <col min="5891" max="5891" width="15.5703125" style="5" hidden="1"/>
    <col min="5892" max="6144" width="9.140625" style="5" hidden="1"/>
    <col min="6145" max="6145" width="4.42578125" style="5" hidden="1"/>
    <col min="6146" max="6146" width="118.42578125" style="5" hidden="1"/>
    <col min="6147" max="6147" width="15.5703125" style="5" hidden="1"/>
    <col min="6148" max="6400" width="9.140625" style="5" hidden="1"/>
    <col min="6401" max="6401" width="4.42578125" style="5" hidden="1"/>
    <col min="6402" max="6402" width="118.42578125" style="5" hidden="1"/>
    <col min="6403" max="6403" width="15.5703125" style="5" hidden="1"/>
    <col min="6404" max="6656" width="9.140625" style="5" hidden="1"/>
    <col min="6657" max="6657" width="4.42578125" style="5" hidden="1"/>
    <col min="6658" max="6658" width="118.42578125" style="5" hidden="1"/>
    <col min="6659" max="6659" width="15.5703125" style="5" hidden="1"/>
    <col min="6660" max="6912" width="9.140625" style="5" hidden="1"/>
    <col min="6913" max="6913" width="4.42578125" style="5" hidden="1"/>
    <col min="6914" max="6914" width="118.42578125" style="5" hidden="1"/>
    <col min="6915" max="6915" width="15.5703125" style="5" hidden="1"/>
    <col min="6916" max="7168" width="9.140625" style="5" hidden="1"/>
    <col min="7169" max="7169" width="4.42578125" style="5" hidden="1"/>
    <col min="7170" max="7170" width="118.42578125" style="5" hidden="1"/>
    <col min="7171" max="7171" width="15.5703125" style="5" hidden="1"/>
    <col min="7172" max="7424" width="9.140625" style="5" hidden="1"/>
    <col min="7425" max="7425" width="4.42578125" style="5" hidden="1"/>
    <col min="7426" max="7426" width="118.42578125" style="5" hidden="1"/>
    <col min="7427" max="7427" width="15.5703125" style="5" hidden="1"/>
    <col min="7428" max="7680" width="9.140625" style="5" hidden="1"/>
    <col min="7681" max="7681" width="4.42578125" style="5" hidden="1"/>
    <col min="7682" max="7682" width="118.42578125" style="5" hidden="1"/>
    <col min="7683" max="7683" width="15.5703125" style="5" hidden="1"/>
    <col min="7684" max="7936" width="9.140625" style="5" hidden="1"/>
    <col min="7937" max="7937" width="4.42578125" style="5" hidden="1"/>
    <col min="7938" max="7938" width="118.42578125" style="5" hidden="1"/>
    <col min="7939" max="7939" width="15.5703125" style="5" hidden="1"/>
    <col min="7940" max="8192" width="9.140625" style="5" hidden="1"/>
    <col min="8193" max="8193" width="4.42578125" style="5" hidden="1"/>
    <col min="8194" max="8194" width="118.42578125" style="5" hidden="1"/>
    <col min="8195" max="8195" width="15.5703125" style="5" hidden="1"/>
    <col min="8196" max="8448" width="9.140625" style="5" hidden="1"/>
    <col min="8449" max="8449" width="4.42578125" style="5" hidden="1"/>
    <col min="8450" max="8450" width="118.42578125" style="5" hidden="1"/>
    <col min="8451" max="8451" width="15.5703125" style="5" hidden="1"/>
    <col min="8452" max="8704" width="9.140625" style="5" hidden="1"/>
    <col min="8705" max="8705" width="4.42578125" style="5" hidden="1"/>
    <col min="8706" max="8706" width="118.42578125" style="5" hidden="1"/>
    <col min="8707" max="8707" width="15.5703125" style="5" hidden="1"/>
    <col min="8708" max="8960" width="9.140625" style="5" hidden="1"/>
    <col min="8961" max="8961" width="4.42578125" style="5" hidden="1"/>
    <col min="8962" max="8962" width="118.42578125" style="5" hidden="1"/>
    <col min="8963" max="8963" width="15.5703125" style="5" hidden="1"/>
    <col min="8964" max="9216" width="9.140625" style="5" hidden="1"/>
    <col min="9217" max="9217" width="4.42578125" style="5" hidden="1"/>
    <col min="9218" max="9218" width="118.42578125" style="5" hidden="1"/>
    <col min="9219" max="9219" width="15.5703125" style="5" hidden="1"/>
    <col min="9220" max="9472" width="9.140625" style="5" hidden="1"/>
    <col min="9473" max="9473" width="4.42578125" style="5" hidden="1"/>
    <col min="9474" max="9474" width="118.42578125" style="5" hidden="1"/>
    <col min="9475" max="9475" width="15.5703125" style="5" hidden="1"/>
    <col min="9476" max="9728" width="9.140625" style="5" hidden="1"/>
    <col min="9729" max="9729" width="4.42578125" style="5" hidden="1"/>
    <col min="9730" max="9730" width="118.42578125" style="5" hidden="1"/>
    <col min="9731" max="9731" width="15.5703125" style="5" hidden="1"/>
    <col min="9732" max="9984" width="9.140625" style="5" hidden="1"/>
    <col min="9985" max="9985" width="4.42578125" style="5" hidden="1"/>
    <col min="9986" max="9986" width="118.42578125" style="5" hidden="1"/>
    <col min="9987" max="9987" width="15.5703125" style="5" hidden="1"/>
    <col min="9988" max="10240" width="9.140625" style="5" hidden="1"/>
    <col min="10241" max="10241" width="4.42578125" style="5" hidden="1"/>
    <col min="10242" max="10242" width="118.42578125" style="5" hidden="1"/>
    <col min="10243" max="10243" width="15.5703125" style="5" hidden="1"/>
    <col min="10244" max="10496" width="9.140625" style="5" hidden="1"/>
    <col min="10497" max="10497" width="4.42578125" style="5" hidden="1"/>
    <col min="10498" max="10498" width="118.42578125" style="5" hidden="1"/>
    <col min="10499" max="10499" width="15.5703125" style="5" hidden="1"/>
    <col min="10500" max="10752" width="9.140625" style="5" hidden="1"/>
    <col min="10753" max="10753" width="4.42578125" style="5" hidden="1"/>
    <col min="10754" max="10754" width="118.42578125" style="5" hidden="1"/>
    <col min="10755" max="10755" width="15.5703125" style="5" hidden="1"/>
    <col min="10756" max="11008" width="9.140625" style="5" hidden="1"/>
    <col min="11009" max="11009" width="4.42578125" style="5" hidden="1"/>
    <col min="11010" max="11010" width="118.42578125" style="5" hidden="1"/>
    <col min="11011" max="11011" width="15.5703125" style="5" hidden="1"/>
    <col min="11012" max="11264" width="9.140625" style="5" hidden="1"/>
    <col min="11265" max="11265" width="4.42578125" style="5" hidden="1"/>
    <col min="11266" max="11266" width="118.42578125" style="5" hidden="1"/>
    <col min="11267" max="11267" width="15.5703125" style="5" hidden="1"/>
    <col min="11268" max="11520" width="9.140625" style="5" hidden="1"/>
    <col min="11521" max="11521" width="4.42578125" style="5" hidden="1"/>
    <col min="11522" max="11522" width="118.42578125" style="5" hidden="1"/>
    <col min="11523" max="11523" width="15.5703125" style="5" hidden="1"/>
    <col min="11524" max="11776" width="9.140625" style="5" hidden="1"/>
    <col min="11777" max="11777" width="4.42578125" style="5" hidden="1"/>
    <col min="11778" max="11778" width="118.42578125" style="5" hidden="1"/>
    <col min="11779" max="11779" width="15.5703125" style="5" hidden="1"/>
    <col min="11780" max="12032" width="9.140625" style="5" hidden="1"/>
    <col min="12033" max="12033" width="4.42578125" style="5" hidden="1"/>
    <col min="12034" max="12034" width="118.42578125" style="5" hidden="1"/>
    <col min="12035" max="12035" width="15.5703125" style="5" hidden="1"/>
    <col min="12036" max="12288" width="9.140625" style="5" hidden="1"/>
    <col min="12289" max="12289" width="4.42578125" style="5" hidden="1"/>
    <col min="12290" max="12290" width="118.42578125" style="5" hidden="1"/>
    <col min="12291" max="12291" width="15.5703125" style="5" hidden="1"/>
    <col min="12292" max="12544" width="9.140625" style="5" hidden="1"/>
    <col min="12545" max="12545" width="4.42578125" style="5" hidden="1"/>
    <col min="12546" max="12546" width="118.42578125" style="5" hidden="1"/>
    <col min="12547" max="12547" width="15.5703125" style="5" hidden="1"/>
    <col min="12548" max="12800" width="9.140625" style="5" hidden="1"/>
    <col min="12801" max="12801" width="4.42578125" style="5" hidden="1"/>
    <col min="12802" max="12802" width="118.42578125" style="5" hidden="1"/>
    <col min="12803" max="12803" width="15.5703125" style="5" hidden="1"/>
    <col min="12804" max="13056" width="9.140625" style="5" hidden="1"/>
    <col min="13057" max="13057" width="4.42578125" style="5" hidden="1"/>
    <col min="13058" max="13058" width="118.42578125" style="5" hidden="1"/>
    <col min="13059" max="13059" width="15.5703125" style="5" hidden="1"/>
    <col min="13060" max="13312" width="9.140625" style="5" hidden="1"/>
    <col min="13313" max="13313" width="4.42578125" style="5" hidden="1"/>
    <col min="13314" max="13314" width="118.42578125" style="5" hidden="1"/>
    <col min="13315" max="13315" width="15.5703125" style="5" hidden="1"/>
    <col min="13316" max="13568" width="9.140625" style="5" hidden="1"/>
    <col min="13569" max="13569" width="4.42578125" style="5" hidden="1"/>
    <col min="13570" max="13570" width="118.42578125" style="5" hidden="1"/>
    <col min="13571" max="13571" width="15.5703125" style="5" hidden="1"/>
    <col min="13572" max="13824" width="9.140625" style="5" hidden="1"/>
    <col min="13825" max="13825" width="4.42578125" style="5" hidden="1"/>
    <col min="13826" max="13826" width="118.42578125" style="5" hidden="1"/>
    <col min="13827" max="13827" width="15.5703125" style="5" hidden="1"/>
    <col min="13828" max="14080" width="9.140625" style="5" hidden="1"/>
    <col min="14081" max="14081" width="4.42578125" style="5" hidden="1"/>
    <col min="14082" max="14082" width="118.42578125" style="5" hidden="1"/>
    <col min="14083" max="14083" width="15.5703125" style="5" hidden="1"/>
    <col min="14084" max="14336" width="9.140625" style="5" hidden="1"/>
    <col min="14337" max="14337" width="4.42578125" style="5" hidden="1"/>
    <col min="14338" max="14338" width="118.42578125" style="5" hidden="1"/>
    <col min="14339" max="14339" width="15.5703125" style="5" hidden="1"/>
    <col min="14340" max="14592" width="9.140625" style="5" hidden="1"/>
    <col min="14593" max="14593" width="4.42578125" style="5" hidden="1"/>
    <col min="14594" max="14594" width="118.42578125" style="5" hidden="1"/>
    <col min="14595" max="14595" width="15.5703125" style="5" hidden="1"/>
    <col min="14596" max="14848" width="9.140625" style="5" hidden="1"/>
    <col min="14849" max="14849" width="4.42578125" style="5" hidden="1"/>
    <col min="14850" max="14850" width="118.42578125" style="5" hidden="1"/>
    <col min="14851" max="14851" width="15.5703125" style="5" hidden="1"/>
    <col min="14852" max="15104" width="9.140625" style="5" hidden="1"/>
    <col min="15105" max="15105" width="4.42578125" style="5" hidden="1"/>
    <col min="15106" max="15106" width="118.42578125" style="5" hidden="1"/>
    <col min="15107" max="15107" width="15.5703125" style="5" hidden="1"/>
    <col min="15108" max="15360" width="9.140625" style="5" hidden="1"/>
    <col min="15361" max="15361" width="4.42578125" style="5" hidden="1"/>
    <col min="15362" max="15362" width="118.42578125" style="5" hidden="1"/>
    <col min="15363" max="15363" width="15.5703125" style="5" hidden="1"/>
    <col min="15364" max="15616" width="9.140625" style="5" hidden="1"/>
    <col min="15617" max="15617" width="4.42578125" style="5" hidden="1"/>
    <col min="15618" max="15618" width="118.42578125" style="5" hidden="1"/>
    <col min="15619" max="15619" width="15.5703125" style="5" hidden="1"/>
    <col min="15620" max="15872" width="9.140625" style="5" hidden="1"/>
    <col min="15873" max="15873" width="4.42578125" style="5" hidden="1"/>
    <col min="15874" max="15874" width="118.42578125" style="5" hidden="1"/>
    <col min="15875" max="15875" width="15.5703125" style="5" hidden="1"/>
    <col min="15876" max="16128" width="9.140625" style="5" hidden="1"/>
    <col min="16129" max="16129" width="4.42578125" style="5" hidden="1"/>
    <col min="16130" max="16130" width="118.42578125" style="5" hidden="1"/>
    <col min="16131" max="16131" width="15.5703125" style="5" hidden="1"/>
    <col min="16132" max="16384" width="9.140625" style="5" hidden="1"/>
  </cols>
  <sheetData>
    <row r="1" spans="1:3" ht="7.5" customHeight="1">
      <c r="C1" s="19"/>
    </row>
    <row r="2" spans="1:3" ht="8.25" customHeight="1">
      <c r="C2" s="22"/>
    </row>
    <row r="3" spans="1:3" ht="64.5" customHeight="1" thickBot="1">
      <c r="A3" s="354" t="s">
        <v>330</v>
      </c>
      <c r="B3" s="354"/>
      <c r="C3" s="354"/>
    </row>
    <row r="4" spans="1:3" ht="19.5" thickBot="1">
      <c r="A4" s="10">
        <v>1</v>
      </c>
      <c r="B4" s="11" t="s">
        <v>69</v>
      </c>
      <c r="C4" s="12" t="s">
        <v>70</v>
      </c>
    </row>
    <row r="5" spans="1:3" ht="19.5" thickBot="1">
      <c r="A5" s="13">
        <v>2</v>
      </c>
      <c r="B5" s="14" t="s">
        <v>71</v>
      </c>
      <c r="C5" s="15" t="s">
        <v>72</v>
      </c>
    </row>
    <row r="6" spans="1:3" ht="19.5" thickBot="1">
      <c r="A6" s="13">
        <v>3</v>
      </c>
      <c r="B6" s="14" t="s">
        <v>73</v>
      </c>
      <c r="C6" s="15" t="s">
        <v>74</v>
      </c>
    </row>
    <row r="7" spans="1:3" ht="19.5" thickBot="1">
      <c r="A7" s="13">
        <v>4</v>
      </c>
      <c r="B7" s="14" t="s">
        <v>75</v>
      </c>
      <c r="C7" s="15" t="s">
        <v>76</v>
      </c>
    </row>
    <row r="8" spans="1:3" ht="19.5" thickBot="1">
      <c r="A8" s="13">
        <v>5</v>
      </c>
      <c r="B8" s="14" t="s">
        <v>77</v>
      </c>
      <c r="C8" s="15" t="s">
        <v>78</v>
      </c>
    </row>
    <row r="9" spans="1:3" ht="19.5" thickBot="1">
      <c r="A9" s="13">
        <v>6</v>
      </c>
      <c r="B9" s="14" t="s">
        <v>79</v>
      </c>
      <c r="C9" s="15" t="s">
        <v>80</v>
      </c>
    </row>
    <row r="10" spans="1:3" ht="19.5" thickBot="1">
      <c r="A10" s="13">
        <v>7</v>
      </c>
      <c r="B10" s="14" t="s">
        <v>81</v>
      </c>
      <c r="C10" s="15" t="s">
        <v>82</v>
      </c>
    </row>
    <row r="11" spans="1:3" ht="19.5" thickBot="1">
      <c r="A11" s="13">
        <v>8</v>
      </c>
      <c r="B11" s="14" t="s">
        <v>83</v>
      </c>
      <c r="C11" s="15" t="s">
        <v>84</v>
      </c>
    </row>
    <row r="12" spans="1:3" ht="19.5" thickBot="1">
      <c r="A12" s="13">
        <v>9</v>
      </c>
      <c r="B12" s="14" t="s">
        <v>85</v>
      </c>
      <c r="C12" s="15" t="s">
        <v>86</v>
      </c>
    </row>
    <row r="13" spans="1:3" ht="19.5" thickBot="1">
      <c r="A13" s="13">
        <v>10</v>
      </c>
      <c r="B13" s="14" t="s">
        <v>87</v>
      </c>
      <c r="C13" s="15" t="s">
        <v>88</v>
      </c>
    </row>
    <row r="14" spans="1:3" ht="19.5" thickBot="1">
      <c r="A14" s="13">
        <v>11</v>
      </c>
      <c r="B14" s="14" t="s">
        <v>89</v>
      </c>
      <c r="C14" s="15" t="s">
        <v>90</v>
      </c>
    </row>
    <row r="15" spans="1:3" ht="19.5" thickBot="1">
      <c r="A15" s="13">
        <v>12</v>
      </c>
      <c r="B15" s="14" t="s">
        <v>91</v>
      </c>
      <c r="C15" s="15" t="s">
        <v>92</v>
      </c>
    </row>
    <row r="16" spans="1:3" ht="19.5" thickBot="1">
      <c r="A16" s="13">
        <v>13</v>
      </c>
      <c r="B16" s="14" t="s">
        <v>93</v>
      </c>
      <c r="C16" s="15" t="s">
        <v>94</v>
      </c>
    </row>
    <row r="17" spans="1:3" ht="19.5" thickBot="1">
      <c r="A17" s="13">
        <v>14</v>
      </c>
      <c r="B17" s="14" t="s">
        <v>95</v>
      </c>
      <c r="C17" s="15" t="s">
        <v>96</v>
      </c>
    </row>
    <row r="18" spans="1:3" ht="19.5" thickBot="1">
      <c r="A18" s="13">
        <v>15</v>
      </c>
      <c r="B18" s="14" t="s">
        <v>97</v>
      </c>
      <c r="C18" s="15" t="s">
        <v>98</v>
      </c>
    </row>
    <row r="19" spans="1:3" ht="19.5" thickBot="1">
      <c r="A19" s="13">
        <v>16</v>
      </c>
      <c r="B19" s="14" t="s">
        <v>99</v>
      </c>
      <c r="C19" s="15" t="s">
        <v>100</v>
      </c>
    </row>
    <row r="20" spans="1:3" ht="19.5" thickBot="1">
      <c r="A20" s="13">
        <v>17</v>
      </c>
      <c r="B20" s="14" t="s">
        <v>101</v>
      </c>
      <c r="C20" s="15" t="s">
        <v>102</v>
      </c>
    </row>
    <row r="21" spans="1:3" ht="19.5" thickBot="1">
      <c r="A21" s="13">
        <v>18</v>
      </c>
      <c r="B21" s="14" t="s">
        <v>103</v>
      </c>
      <c r="C21" s="15" t="s">
        <v>104</v>
      </c>
    </row>
    <row r="22" spans="1:3" ht="19.5" thickBot="1">
      <c r="A22" s="13">
        <v>19</v>
      </c>
      <c r="B22" s="14" t="s">
        <v>105</v>
      </c>
      <c r="C22" s="15" t="s">
        <v>106</v>
      </c>
    </row>
    <row r="23" spans="1:3" ht="19.5" thickBot="1">
      <c r="A23" s="13">
        <v>20</v>
      </c>
      <c r="B23" s="14" t="s">
        <v>107</v>
      </c>
      <c r="C23" s="15" t="s">
        <v>108</v>
      </c>
    </row>
    <row r="24" spans="1:3" ht="19.5" thickBot="1">
      <c r="A24" s="13">
        <v>21</v>
      </c>
      <c r="B24" s="14" t="s">
        <v>109</v>
      </c>
      <c r="C24" s="15" t="s">
        <v>110</v>
      </c>
    </row>
    <row r="25" spans="1:3" ht="19.5" thickBot="1">
      <c r="A25" s="13">
        <v>22</v>
      </c>
      <c r="B25" s="14" t="s">
        <v>111</v>
      </c>
      <c r="C25" s="15" t="s">
        <v>112</v>
      </c>
    </row>
    <row r="26" spans="1:3" ht="19.5" thickBot="1">
      <c r="A26" s="13">
        <v>23</v>
      </c>
      <c r="B26" s="14" t="s">
        <v>113</v>
      </c>
      <c r="C26" s="15" t="s">
        <v>114</v>
      </c>
    </row>
    <row r="27" spans="1:3" ht="19.5" thickBot="1">
      <c r="A27" s="13">
        <v>24</v>
      </c>
      <c r="B27" s="14" t="s">
        <v>115</v>
      </c>
      <c r="C27" s="15" t="s">
        <v>116</v>
      </c>
    </row>
    <row r="28" spans="1:3" ht="19.5" thickBot="1">
      <c r="A28" s="13">
        <v>25</v>
      </c>
      <c r="B28" s="14" t="s">
        <v>117</v>
      </c>
      <c r="C28" s="15" t="s">
        <v>118</v>
      </c>
    </row>
    <row r="29" spans="1:3" ht="19.5" thickBot="1">
      <c r="A29" s="13">
        <v>26</v>
      </c>
      <c r="B29" s="14" t="s">
        <v>119</v>
      </c>
      <c r="C29" s="15" t="s">
        <v>120</v>
      </c>
    </row>
    <row r="30" spans="1:3" ht="19.5" thickBot="1">
      <c r="A30" s="13">
        <v>27</v>
      </c>
      <c r="B30" s="14" t="s">
        <v>121</v>
      </c>
      <c r="C30" s="15" t="s">
        <v>122</v>
      </c>
    </row>
    <row r="31" spans="1:3" ht="19.5" thickBot="1">
      <c r="A31" s="13">
        <v>28</v>
      </c>
      <c r="B31" s="14" t="s">
        <v>123</v>
      </c>
      <c r="C31" s="15" t="s">
        <v>124</v>
      </c>
    </row>
    <row r="32" spans="1:3" ht="19.5" thickBot="1">
      <c r="A32" s="13">
        <v>29</v>
      </c>
      <c r="B32" s="16" t="s">
        <v>125</v>
      </c>
      <c r="C32" s="17" t="s">
        <v>126</v>
      </c>
    </row>
    <row r="33" spans="1:3" ht="19.5" thickBot="1">
      <c r="A33" s="13">
        <v>30</v>
      </c>
      <c r="B33" s="14" t="s">
        <v>127</v>
      </c>
      <c r="C33" s="15" t="s">
        <v>128</v>
      </c>
    </row>
    <row r="34" spans="1:3" ht="19.5" thickBot="1">
      <c r="A34" s="13">
        <v>31</v>
      </c>
      <c r="B34" s="14" t="s">
        <v>129</v>
      </c>
      <c r="C34" s="15" t="s">
        <v>130</v>
      </c>
    </row>
    <row r="35" spans="1:3" ht="19.5" thickBot="1">
      <c r="A35" s="13">
        <v>32</v>
      </c>
      <c r="B35" s="14" t="s">
        <v>131</v>
      </c>
      <c r="C35" s="15" t="s">
        <v>132</v>
      </c>
    </row>
    <row r="36" spans="1:3" ht="19.5" thickBot="1">
      <c r="A36" s="13">
        <v>33</v>
      </c>
      <c r="B36" s="14" t="s">
        <v>133</v>
      </c>
      <c r="C36" s="15" t="s">
        <v>134</v>
      </c>
    </row>
    <row r="37" spans="1:3" ht="19.5" thickBot="1">
      <c r="A37" s="13">
        <v>34</v>
      </c>
      <c r="B37" s="14" t="s">
        <v>135</v>
      </c>
      <c r="C37" s="15" t="s">
        <v>136</v>
      </c>
    </row>
  </sheetData>
  <mergeCells count="1">
    <mergeCell ref="A3:C3"/>
  </mergeCells>
  <pageMargins left="0.7" right="0.7" top="0.75" bottom="0.75" header="0.3" footer="0.3"/>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C46"/>
  <sheetViews>
    <sheetView view="pageBreakPreview" zoomScale="115" zoomScaleNormal="80" zoomScaleSheetLayoutView="115" workbookViewId="0">
      <selection activeCell="B5" sqref="B5"/>
    </sheetView>
  </sheetViews>
  <sheetFormatPr defaultColWidth="0" defaultRowHeight="15" zeroHeight="1"/>
  <cols>
    <col min="1" max="1" width="7.85546875" style="18" customWidth="1"/>
    <col min="2" max="2" width="102" style="20" customWidth="1"/>
    <col min="3" max="3" width="2" style="20" customWidth="1"/>
    <col min="4" max="16384" width="9.140625" style="20" hidden="1"/>
  </cols>
  <sheetData>
    <row r="1" spans="1:2" ht="5.25" customHeight="1">
      <c r="B1" s="19"/>
    </row>
    <row r="2" spans="1:2" s="23" customFormat="1" ht="4.5" customHeight="1">
      <c r="A2" s="21"/>
      <c r="B2" s="22"/>
    </row>
    <row r="3" spans="1:2" ht="3.75" customHeight="1">
      <c r="B3" s="24"/>
    </row>
    <row r="4" spans="1:2" s="113" customFormat="1" ht="18.75">
      <c r="A4" s="355" t="s">
        <v>331</v>
      </c>
      <c r="B4" s="355"/>
    </row>
    <row r="5" spans="1:2" ht="15" customHeight="1">
      <c r="A5" s="20"/>
      <c r="B5" s="25"/>
    </row>
    <row r="6" spans="1:2" ht="23.25" customHeight="1">
      <c r="A6" s="26" t="s">
        <v>142</v>
      </c>
      <c r="B6" s="27" t="s">
        <v>143</v>
      </c>
    </row>
    <row r="7" spans="1:2">
      <c r="A7" s="28" t="s">
        <v>144</v>
      </c>
      <c r="B7" s="29" t="s">
        <v>145</v>
      </c>
    </row>
    <row r="8" spans="1:2">
      <c r="A8" s="30" t="s">
        <v>146</v>
      </c>
      <c r="B8" s="31" t="s">
        <v>147</v>
      </c>
    </row>
    <row r="9" spans="1:2">
      <c r="A9" s="30" t="s">
        <v>148</v>
      </c>
      <c r="B9" s="31" t="s">
        <v>149</v>
      </c>
    </row>
    <row r="10" spans="1:2">
      <c r="A10" s="30" t="s">
        <v>150</v>
      </c>
      <c r="B10" s="31" t="s">
        <v>151</v>
      </c>
    </row>
    <row r="11" spans="1:2" ht="25.5">
      <c r="A11" s="30" t="s">
        <v>152</v>
      </c>
      <c r="B11" s="31" t="s">
        <v>182</v>
      </c>
    </row>
    <row r="12" spans="1:2" ht="30" customHeight="1">
      <c r="A12" s="30" t="s">
        <v>153</v>
      </c>
      <c r="B12" s="32" t="s">
        <v>298</v>
      </c>
    </row>
    <row r="13" spans="1:2">
      <c r="A13" s="33" t="s">
        <v>154</v>
      </c>
      <c r="B13" s="31" t="s">
        <v>155</v>
      </c>
    </row>
    <row r="14" spans="1:2" ht="27" customHeight="1">
      <c r="A14" s="30" t="s">
        <v>156</v>
      </c>
      <c r="B14" s="34" t="s">
        <v>292</v>
      </c>
    </row>
    <row r="15" spans="1:2" ht="16.5" customHeight="1">
      <c r="A15" s="30" t="s">
        <v>157</v>
      </c>
      <c r="B15" s="31" t="s">
        <v>424</v>
      </c>
    </row>
    <row r="16" spans="1:2" ht="30" customHeight="1">
      <c r="A16" s="30" t="s">
        <v>159</v>
      </c>
      <c r="B16" s="31" t="s">
        <v>160</v>
      </c>
    </row>
    <row r="17" spans="1:2">
      <c r="A17" s="30" t="s">
        <v>161</v>
      </c>
      <c r="B17" s="31" t="s">
        <v>162</v>
      </c>
    </row>
    <row r="18" spans="1:2">
      <c r="A18" s="30" t="s">
        <v>163</v>
      </c>
      <c r="B18" s="31" t="s">
        <v>293</v>
      </c>
    </row>
    <row r="19" spans="1:2">
      <c r="A19" s="30" t="s">
        <v>164</v>
      </c>
      <c r="B19" s="35" t="s">
        <v>165</v>
      </c>
    </row>
    <row r="20" spans="1:2" ht="25.5">
      <c r="A20" s="30" t="s">
        <v>166</v>
      </c>
      <c r="B20" s="31" t="s">
        <v>167</v>
      </c>
    </row>
    <row r="21" spans="1:2">
      <c r="A21" s="30" t="s">
        <v>168</v>
      </c>
      <c r="B21" s="31" t="s">
        <v>169</v>
      </c>
    </row>
    <row r="22" spans="1:2">
      <c r="A22" s="36" t="s">
        <v>142</v>
      </c>
      <c r="B22" s="37" t="s">
        <v>170</v>
      </c>
    </row>
    <row r="23" spans="1:2">
      <c r="A23" s="28" t="s">
        <v>171</v>
      </c>
      <c r="B23" s="29" t="s">
        <v>172</v>
      </c>
    </row>
    <row r="24" spans="1:2" hidden="1">
      <c r="A24" s="30" t="s">
        <v>173</v>
      </c>
      <c r="B24" s="31" t="s">
        <v>174</v>
      </c>
    </row>
    <row r="25" spans="1:2" ht="24.75" customHeight="1">
      <c r="A25" s="38" t="s">
        <v>175</v>
      </c>
      <c r="B25" s="31" t="s">
        <v>176</v>
      </c>
    </row>
    <row r="26" spans="1:2">
      <c r="A26" s="30" t="s">
        <v>177</v>
      </c>
      <c r="B26" s="31" t="s">
        <v>147</v>
      </c>
    </row>
    <row r="27" spans="1:2">
      <c r="A27" s="30" t="s">
        <v>178</v>
      </c>
      <c r="B27" s="31" t="s">
        <v>149</v>
      </c>
    </row>
    <row r="28" spans="1:2">
      <c r="A28" s="30" t="s">
        <v>179</v>
      </c>
      <c r="B28" s="31" t="s">
        <v>180</v>
      </c>
    </row>
    <row r="29" spans="1:2" ht="27.75" customHeight="1">
      <c r="A29" s="30" t="s">
        <v>181</v>
      </c>
      <c r="B29" s="31" t="s">
        <v>182</v>
      </c>
    </row>
    <row r="30" spans="1:2" ht="27.75" customHeight="1">
      <c r="A30" s="30" t="s">
        <v>183</v>
      </c>
      <c r="B30" s="31" t="s">
        <v>184</v>
      </c>
    </row>
    <row r="31" spans="1:2">
      <c r="A31" s="30" t="s">
        <v>185</v>
      </c>
      <c r="B31" s="31" t="s">
        <v>186</v>
      </c>
    </row>
    <row r="32" spans="1:2">
      <c r="A32" s="30" t="s">
        <v>187</v>
      </c>
      <c r="B32" s="31" t="s">
        <v>188</v>
      </c>
    </row>
    <row r="33" spans="1:2">
      <c r="A33" s="30" t="s">
        <v>189</v>
      </c>
      <c r="B33" s="31" t="s">
        <v>190</v>
      </c>
    </row>
    <row r="34" spans="1:2" ht="27.75" customHeight="1">
      <c r="A34" s="30" t="s">
        <v>191</v>
      </c>
      <c r="B34" s="34" t="s">
        <v>292</v>
      </c>
    </row>
    <row r="35" spans="1:2">
      <c r="A35" s="30" t="s">
        <v>192</v>
      </c>
      <c r="B35" s="39" t="s">
        <v>155</v>
      </c>
    </row>
    <row r="36" spans="1:2">
      <c r="A36" s="30" t="s">
        <v>193</v>
      </c>
      <c r="B36" s="35" t="s">
        <v>194</v>
      </c>
    </row>
    <row r="37" spans="1:2">
      <c r="A37" s="30" t="s">
        <v>195</v>
      </c>
      <c r="B37" s="31" t="s">
        <v>158</v>
      </c>
    </row>
    <row r="38" spans="1:2" ht="25.5">
      <c r="A38" s="30" t="s">
        <v>196</v>
      </c>
      <c r="B38" s="31" t="s">
        <v>197</v>
      </c>
    </row>
    <row r="39" spans="1:2">
      <c r="A39" s="30" t="s">
        <v>198</v>
      </c>
      <c r="B39" s="35" t="s">
        <v>165</v>
      </c>
    </row>
    <row r="40" spans="1:2" ht="25.5">
      <c r="A40" s="30" t="s">
        <v>199</v>
      </c>
      <c r="B40" s="31" t="s">
        <v>167</v>
      </c>
    </row>
    <row r="41" spans="1:2">
      <c r="A41" s="30" t="s">
        <v>200</v>
      </c>
      <c r="B41" s="31" t="s">
        <v>169</v>
      </c>
    </row>
    <row r="42" spans="1:2">
      <c r="A42" s="28" t="s">
        <v>201</v>
      </c>
      <c r="B42" s="29" t="s">
        <v>202</v>
      </c>
    </row>
    <row r="43" spans="1:2">
      <c r="A43" s="30" t="s">
        <v>203</v>
      </c>
      <c r="B43" s="31" t="s">
        <v>204</v>
      </c>
    </row>
    <row r="44" spans="1:2" ht="7.5" customHeight="1"/>
    <row r="45" spans="1:2" hidden="1"/>
    <row r="46" spans="1:2" hidden="1"/>
  </sheetData>
  <mergeCells count="1">
    <mergeCell ref="A4:B4"/>
  </mergeCells>
  <pageMargins left="0.23622047244094491" right="0.23622047244094491" top="0.74803149606299213" bottom="0.74803149606299213" header="0.31496062992125984" footer="0.31496062992125984"/>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2"/>
  <sheetViews>
    <sheetView view="pageBreakPreview" zoomScale="115" zoomScaleNormal="100" zoomScaleSheetLayoutView="115" workbookViewId="0">
      <selection activeCell="B19" sqref="B19"/>
    </sheetView>
  </sheetViews>
  <sheetFormatPr defaultColWidth="0" defaultRowHeight="15" zeroHeight="1"/>
  <cols>
    <col min="1" max="1" width="6.140625" style="40" customWidth="1"/>
    <col min="2" max="2" width="82.28515625" style="42" customWidth="1"/>
    <col min="3" max="3" width="2.140625" style="41" customWidth="1"/>
    <col min="4" max="12" width="0" style="42" hidden="1" customWidth="1"/>
    <col min="13" max="16384" width="9.140625" style="42" hidden="1"/>
  </cols>
  <sheetData>
    <row r="1" spans="1:12" ht="7.5" customHeight="1">
      <c r="B1" s="19"/>
    </row>
    <row r="2" spans="1:12" s="45" customFormat="1" ht="7.5" customHeight="1">
      <c r="A2" s="43"/>
      <c r="B2" s="22"/>
      <c r="C2" s="44"/>
    </row>
    <row r="3" spans="1:12" ht="4.5" customHeight="1"/>
    <row r="4" spans="1:12" s="41" customFormat="1" ht="36.75" customHeight="1">
      <c r="A4" s="356" t="s">
        <v>326</v>
      </c>
      <c r="B4" s="356"/>
    </row>
    <row r="5" spans="1:12" s="41" customFormat="1" ht="6" customHeight="1">
      <c r="A5" s="106"/>
      <c r="B5" s="106"/>
    </row>
    <row r="6" spans="1:12" ht="25.5">
      <c r="A6" s="46" t="s">
        <v>142</v>
      </c>
      <c r="B6" s="47" t="s">
        <v>205</v>
      </c>
      <c r="D6" s="41"/>
      <c r="E6" s="48"/>
      <c r="F6" s="48"/>
      <c r="G6" s="48"/>
      <c r="H6" s="48"/>
      <c r="I6" s="48"/>
      <c r="J6" s="48"/>
      <c r="K6" s="48"/>
      <c r="L6" s="41"/>
    </row>
    <row r="7" spans="1:12" ht="25.5">
      <c r="A7" s="49" t="s">
        <v>144</v>
      </c>
      <c r="B7" s="50" t="s">
        <v>291</v>
      </c>
    </row>
    <row r="8" spans="1:12" ht="15" customHeight="1">
      <c r="A8" s="357" t="s">
        <v>286</v>
      </c>
      <c r="B8" s="358"/>
    </row>
    <row r="9" spans="1:12" ht="38.25">
      <c r="A9" s="30" t="s">
        <v>164</v>
      </c>
      <c r="B9" s="51" t="s">
        <v>283</v>
      </c>
    </row>
    <row r="10" spans="1:12" ht="42" customHeight="1">
      <c r="A10" s="30" t="s">
        <v>171</v>
      </c>
      <c r="B10" s="52" t="s">
        <v>206</v>
      </c>
    </row>
    <row r="11" spans="1:12" ht="66.75" customHeight="1">
      <c r="A11" s="30" t="s">
        <v>201</v>
      </c>
      <c r="B11" s="52" t="s">
        <v>207</v>
      </c>
    </row>
    <row r="12" spans="1:12" ht="64.5" customHeight="1">
      <c r="A12" s="30" t="s">
        <v>208</v>
      </c>
      <c r="B12" s="52" t="s">
        <v>284</v>
      </c>
    </row>
    <row r="13" spans="1:12" ht="26.25" customHeight="1">
      <c r="A13" s="30" t="s">
        <v>209</v>
      </c>
      <c r="B13" s="51" t="s">
        <v>210</v>
      </c>
    </row>
    <row r="14" spans="1:12" ht="41.25" customHeight="1">
      <c r="A14" s="30" t="s">
        <v>211</v>
      </c>
      <c r="B14" s="52" t="s">
        <v>212</v>
      </c>
    </row>
    <row r="15" spans="1:12" ht="41.25" customHeight="1">
      <c r="A15" s="30" t="s">
        <v>213</v>
      </c>
      <c r="B15" s="52" t="s">
        <v>214</v>
      </c>
    </row>
    <row r="16" spans="1:12" s="41" customFormat="1" ht="38.25">
      <c r="A16" s="30" t="s">
        <v>215</v>
      </c>
      <c r="B16" s="51" t="s">
        <v>285</v>
      </c>
    </row>
    <row r="17" spans="1:3" s="41" customFormat="1" ht="79.5" customHeight="1">
      <c r="A17" s="30" t="s">
        <v>216</v>
      </c>
      <c r="B17" s="51" t="s">
        <v>287</v>
      </c>
    </row>
    <row r="18" spans="1:3" s="41" customFormat="1" ht="105" customHeight="1">
      <c r="A18" s="30" t="s">
        <v>217</v>
      </c>
      <c r="B18" s="52" t="s">
        <v>431</v>
      </c>
    </row>
    <row r="19" spans="1:3" s="41" customFormat="1" ht="38.25">
      <c r="A19" s="30" t="s">
        <v>218</v>
      </c>
      <c r="B19" s="51" t="s">
        <v>344</v>
      </c>
    </row>
    <row r="20" spans="1:3" s="41" customFormat="1">
      <c r="A20" s="30" t="s">
        <v>219</v>
      </c>
      <c r="B20" s="51" t="s">
        <v>288</v>
      </c>
    </row>
    <row r="21" spans="1:3" s="41" customFormat="1" ht="108" customHeight="1">
      <c r="A21" s="30" t="s">
        <v>220</v>
      </c>
      <c r="B21" s="51" t="s">
        <v>221</v>
      </c>
    </row>
    <row r="22" spans="1:3" s="41" customFormat="1" ht="25.5">
      <c r="A22" s="30" t="s">
        <v>222</v>
      </c>
      <c r="B22" s="51" t="s">
        <v>289</v>
      </c>
      <c r="C22" s="53"/>
    </row>
    <row r="23" spans="1:3" s="41" customFormat="1" ht="30" customHeight="1">
      <c r="A23" s="30" t="s">
        <v>223</v>
      </c>
      <c r="B23" s="51" t="s">
        <v>224</v>
      </c>
    </row>
    <row r="24" spans="1:3" s="41" customFormat="1">
      <c r="A24" s="54" t="s">
        <v>225</v>
      </c>
      <c r="B24" s="51" t="s">
        <v>226</v>
      </c>
    </row>
    <row r="25" spans="1:3" s="41" customFormat="1" ht="55.5" customHeight="1">
      <c r="A25" s="30" t="s">
        <v>227</v>
      </c>
      <c r="B25" s="51" t="s">
        <v>228</v>
      </c>
    </row>
    <row r="26" spans="1:3" ht="38.25">
      <c r="A26" s="49" t="s">
        <v>229</v>
      </c>
      <c r="B26" s="50" t="s">
        <v>230</v>
      </c>
    </row>
    <row r="27" spans="1:3" ht="7.5" customHeight="1"/>
    <row r="28" spans="1:3" hidden="1">
      <c r="A28" s="55"/>
      <c r="B28" s="55"/>
    </row>
    <row r="29" spans="1:3" ht="15.75" hidden="1" customHeight="1">
      <c r="A29" s="55"/>
      <c r="B29" s="55"/>
    </row>
    <row r="30" spans="1:3" hidden="1"/>
    <row r="31" spans="1:3" hidden="1"/>
    <row r="32" spans="1:3" hidden="1"/>
  </sheetData>
  <mergeCells count="2">
    <mergeCell ref="A4:B4"/>
    <mergeCell ref="A8:B8"/>
  </mergeCells>
  <pageMargins left="0.23622047244094491" right="0.23622047244094491"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0"/>
    <pageSetUpPr fitToPage="1"/>
  </sheetPr>
  <dimension ref="A1:E77"/>
  <sheetViews>
    <sheetView view="pageBreakPreview" topLeftCell="A61" zoomScaleNormal="100" zoomScaleSheetLayoutView="100" workbookViewId="0">
      <selection activeCell="B60" sqref="B60"/>
    </sheetView>
  </sheetViews>
  <sheetFormatPr defaultRowHeight="12.75"/>
  <cols>
    <col min="1" max="1" width="30.7109375" style="57" customWidth="1"/>
    <col min="2" max="2" width="73.7109375" style="57" customWidth="1"/>
    <col min="3" max="3" width="35" style="66" customWidth="1"/>
    <col min="4" max="4" width="66.7109375" style="57" customWidth="1"/>
    <col min="5" max="256" width="9.140625" style="57"/>
    <col min="257" max="257" width="30.7109375" style="57" customWidth="1"/>
    <col min="258" max="258" width="73.7109375" style="57" customWidth="1"/>
    <col min="259" max="259" width="9.140625" style="57"/>
    <col min="260" max="260" width="66.7109375" style="57" customWidth="1"/>
    <col min="261" max="512" width="9.140625" style="57"/>
    <col min="513" max="513" width="30.7109375" style="57" customWidth="1"/>
    <col min="514" max="514" width="73.7109375" style="57" customWidth="1"/>
    <col min="515" max="515" width="9.140625" style="57"/>
    <col min="516" max="516" width="66.7109375" style="57" customWidth="1"/>
    <col min="517" max="768" width="9.140625" style="57"/>
    <col min="769" max="769" width="30.7109375" style="57" customWidth="1"/>
    <col min="770" max="770" width="73.7109375" style="57" customWidth="1"/>
    <col min="771" max="771" width="9.140625" style="57"/>
    <col min="772" max="772" width="66.7109375" style="57" customWidth="1"/>
    <col min="773" max="1024" width="9.140625" style="57"/>
    <col min="1025" max="1025" width="30.7109375" style="57" customWidth="1"/>
    <col min="1026" max="1026" width="73.7109375" style="57" customWidth="1"/>
    <col min="1027" max="1027" width="9.140625" style="57"/>
    <col min="1028" max="1028" width="66.7109375" style="57" customWidth="1"/>
    <col min="1029" max="1280" width="9.140625" style="57"/>
    <col min="1281" max="1281" width="30.7109375" style="57" customWidth="1"/>
    <col min="1282" max="1282" width="73.7109375" style="57" customWidth="1"/>
    <col min="1283" max="1283" width="9.140625" style="57"/>
    <col min="1284" max="1284" width="66.7109375" style="57" customWidth="1"/>
    <col min="1285" max="1536" width="9.140625" style="57"/>
    <col min="1537" max="1537" width="30.7109375" style="57" customWidth="1"/>
    <col min="1538" max="1538" width="73.7109375" style="57" customWidth="1"/>
    <col min="1539" max="1539" width="9.140625" style="57"/>
    <col min="1540" max="1540" width="66.7109375" style="57" customWidth="1"/>
    <col min="1541" max="1792" width="9.140625" style="57"/>
    <col min="1793" max="1793" width="30.7109375" style="57" customWidth="1"/>
    <col min="1794" max="1794" width="73.7109375" style="57" customWidth="1"/>
    <col min="1795" max="1795" width="9.140625" style="57"/>
    <col min="1796" max="1796" width="66.7109375" style="57" customWidth="1"/>
    <col min="1797" max="2048" width="9.140625" style="57"/>
    <col min="2049" max="2049" width="30.7109375" style="57" customWidth="1"/>
    <col min="2050" max="2050" width="73.7109375" style="57" customWidth="1"/>
    <col min="2051" max="2051" width="9.140625" style="57"/>
    <col min="2052" max="2052" width="66.7109375" style="57" customWidth="1"/>
    <col min="2053" max="2304" width="9.140625" style="57"/>
    <col min="2305" max="2305" width="30.7109375" style="57" customWidth="1"/>
    <col min="2306" max="2306" width="73.7109375" style="57" customWidth="1"/>
    <col min="2307" max="2307" width="9.140625" style="57"/>
    <col min="2308" max="2308" width="66.7109375" style="57" customWidth="1"/>
    <col min="2309" max="2560" width="9.140625" style="57"/>
    <col min="2561" max="2561" width="30.7109375" style="57" customWidth="1"/>
    <col min="2562" max="2562" width="73.7109375" style="57" customWidth="1"/>
    <col min="2563" max="2563" width="9.140625" style="57"/>
    <col min="2564" max="2564" width="66.7109375" style="57" customWidth="1"/>
    <col min="2565" max="2816" width="9.140625" style="57"/>
    <col min="2817" max="2817" width="30.7109375" style="57" customWidth="1"/>
    <col min="2818" max="2818" width="73.7109375" style="57" customWidth="1"/>
    <col min="2819" max="2819" width="9.140625" style="57"/>
    <col min="2820" max="2820" width="66.7109375" style="57" customWidth="1"/>
    <col min="2821" max="3072" width="9.140625" style="57"/>
    <col min="3073" max="3073" width="30.7109375" style="57" customWidth="1"/>
    <col min="3074" max="3074" width="73.7109375" style="57" customWidth="1"/>
    <col min="3075" max="3075" width="9.140625" style="57"/>
    <col min="3076" max="3076" width="66.7109375" style="57" customWidth="1"/>
    <col min="3077" max="3328" width="9.140625" style="57"/>
    <col min="3329" max="3329" width="30.7109375" style="57" customWidth="1"/>
    <col min="3330" max="3330" width="73.7109375" style="57" customWidth="1"/>
    <col min="3331" max="3331" width="9.140625" style="57"/>
    <col min="3332" max="3332" width="66.7109375" style="57" customWidth="1"/>
    <col min="3333" max="3584" width="9.140625" style="57"/>
    <col min="3585" max="3585" width="30.7109375" style="57" customWidth="1"/>
    <col min="3586" max="3586" width="73.7109375" style="57" customWidth="1"/>
    <col min="3587" max="3587" width="9.140625" style="57"/>
    <col min="3588" max="3588" width="66.7109375" style="57" customWidth="1"/>
    <col min="3589" max="3840" width="9.140625" style="57"/>
    <col min="3841" max="3841" width="30.7109375" style="57" customWidth="1"/>
    <col min="3842" max="3842" width="73.7109375" style="57" customWidth="1"/>
    <col min="3843" max="3843" width="9.140625" style="57"/>
    <col min="3844" max="3844" width="66.7109375" style="57" customWidth="1"/>
    <col min="3845" max="4096" width="9.140625" style="57"/>
    <col min="4097" max="4097" width="30.7109375" style="57" customWidth="1"/>
    <col min="4098" max="4098" width="73.7109375" style="57" customWidth="1"/>
    <col min="4099" max="4099" width="9.140625" style="57"/>
    <col min="4100" max="4100" width="66.7109375" style="57" customWidth="1"/>
    <col min="4101" max="4352" width="9.140625" style="57"/>
    <col min="4353" max="4353" width="30.7109375" style="57" customWidth="1"/>
    <col min="4354" max="4354" width="73.7109375" style="57" customWidth="1"/>
    <col min="4355" max="4355" width="9.140625" style="57"/>
    <col min="4356" max="4356" width="66.7109375" style="57" customWidth="1"/>
    <col min="4357" max="4608" width="9.140625" style="57"/>
    <col min="4609" max="4609" width="30.7109375" style="57" customWidth="1"/>
    <col min="4610" max="4610" width="73.7109375" style="57" customWidth="1"/>
    <col min="4611" max="4611" width="9.140625" style="57"/>
    <col min="4612" max="4612" width="66.7109375" style="57" customWidth="1"/>
    <col min="4613" max="4864" width="9.140625" style="57"/>
    <col min="4865" max="4865" width="30.7109375" style="57" customWidth="1"/>
    <col min="4866" max="4866" width="73.7109375" style="57" customWidth="1"/>
    <col min="4867" max="4867" width="9.140625" style="57"/>
    <col min="4868" max="4868" width="66.7109375" style="57" customWidth="1"/>
    <col min="4869" max="5120" width="9.140625" style="57"/>
    <col min="5121" max="5121" width="30.7109375" style="57" customWidth="1"/>
    <col min="5122" max="5122" width="73.7109375" style="57" customWidth="1"/>
    <col min="5123" max="5123" width="9.140625" style="57"/>
    <col min="5124" max="5124" width="66.7109375" style="57" customWidth="1"/>
    <col min="5125" max="5376" width="9.140625" style="57"/>
    <col min="5377" max="5377" width="30.7109375" style="57" customWidth="1"/>
    <col min="5378" max="5378" width="73.7109375" style="57" customWidth="1"/>
    <col min="5379" max="5379" width="9.140625" style="57"/>
    <col min="5380" max="5380" width="66.7109375" style="57" customWidth="1"/>
    <col min="5381" max="5632" width="9.140625" style="57"/>
    <col min="5633" max="5633" width="30.7109375" style="57" customWidth="1"/>
    <col min="5634" max="5634" width="73.7109375" style="57" customWidth="1"/>
    <col min="5635" max="5635" width="9.140625" style="57"/>
    <col min="5636" max="5636" width="66.7109375" style="57" customWidth="1"/>
    <col min="5637" max="5888" width="9.140625" style="57"/>
    <col min="5889" max="5889" width="30.7109375" style="57" customWidth="1"/>
    <col min="5890" max="5890" width="73.7109375" style="57" customWidth="1"/>
    <col min="5891" max="5891" width="9.140625" style="57"/>
    <col min="5892" max="5892" width="66.7109375" style="57" customWidth="1"/>
    <col min="5893" max="6144" width="9.140625" style="57"/>
    <col min="6145" max="6145" width="30.7109375" style="57" customWidth="1"/>
    <col min="6146" max="6146" width="73.7109375" style="57" customWidth="1"/>
    <col min="6147" max="6147" width="9.140625" style="57"/>
    <col min="6148" max="6148" width="66.7109375" style="57" customWidth="1"/>
    <col min="6149" max="6400" width="9.140625" style="57"/>
    <col min="6401" max="6401" width="30.7109375" style="57" customWidth="1"/>
    <col min="6402" max="6402" width="73.7109375" style="57" customWidth="1"/>
    <col min="6403" max="6403" width="9.140625" style="57"/>
    <col min="6404" max="6404" width="66.7109375" style="57" customWidth="1"/>
    <col min="6405" max="6656" width="9.140625" style="57"/>
    <col min="6657" max="6657" width="30.7109375" style="57" customWidth="1"/>
    <col min="6658" max="6658" width="73.7109375" style="57" customWidth="1"/>
    <col min="6659" max="6659" width="9.140625" style="57"/>
    <col min="6660" max="6660" width="66.7109375" style="57" customWidth="1"/>
    <col min="6661" max="6912" width="9.140625" style="57"/>
    <col min="6913" max="6913" width="30.7109375" style="57" customWidth="1"/>
    <col min="6914" max="6914" width="73.7109375" style="57" customWidth="1"/>
    <col min="6915" max="6915" width="9.140625" style="57"/>
    <col min="6916" max="6916" width="66.7109375" style="57" customWidth="1"/>
    <col min="6917" max="7168" width="9.140625" style="57"/>
    <col min="7169" max="7169" width="30.7109375" style="57" customWidth="1"/>
    <col min="7170" max="7170" width="73.7109375" style="57" customWidth="1"/>
    <col min="7171" max="7171" width="9.140625" style="57"/>
    <col min="7172" max="7172" width="66.7109375" style="57" customWidth="1"/>
    <col min="7173" max="7424" width="9.140625" style="57"/>
    <col min="7425" max="7425" width="30.7109375" style="57" customWidth="1"/>
    <col min="7426" max="7426" width="73.7109375" style="57" customWidth="1"/>
    <col min="7427" max="7427" width="9.140625" style="57"/>
    <col min="7428" max="7428" width="66.7109375" style="57" customWidth="1"/>
    <col min="7429" max="7680" width="9.140625" style="57"/>
    <col min="7681" max="7681" width="30.7109375" style="57" customWidth="1"/>
    <col min="7682" max="7682" width="73.7109375" style="57" customWidth="1"/>
    <col min="7683" max="7683" width="9.140625" style="57"/>
    <col min="7684" max="7684" width="66.7109375" style="57" customWidth="1"/>
    <col min="7685" max="7936" width="9.140625" style="57"/>
    <col min="7937" max="7937" width="30.7109375" style="57" customWidth="1"/>
    <col min="7938" max="7938" width="73.7109375" style="57" customWidth="1"/>
    <col min="7939" max="7939" width="9.140625" style="57"/>
    <col min="7940" max="7940" width="66.7109375" style="57" customWidth="1"/>
    <col min="7941" max="8192" width="9.140625" style="57"/>
    <col min="8193" max="8193" width="30.7109375" style="57" customWidth="1"/>
    <col min="8194" max="8194" width="73.7109375" style="57" customWidth="1"/>
    <col min="8195" max="8195" width="9.140625" style="57"/>
    <col min="8196" max="8196" width="66.7109375" style="57" customWidth="1"/>
    <col min="8197" max="8448" width="9.140625" style="57"/>
    <col min="8449" max="8449" width="30.7109375" style="57" customWidth="1"/>
    <col min="8450" max="8450" width="73.7109375" style="57" customWidth="1"/>
    <col min="8451" max="8451" width="9.140625" style="57"/>
    <col min="8452" max="8452" width="66.7109375" style="57" customWidth="1"/>
    <col min="8453" max="8704" width="9.140625" style="57"/>
    <col min="8705" max="8705" width="30.7109375" style="57" customWidth="1"/>
    <col min="8706" max="8706" width="73.7109375" style="57" customWidth="1"/>
    <col min="8707" max="8707" width="9.140625" style="57"/>
    <col min="8708" max="8708" width="66.7109375" style="57" customWidth="1"/>
    <col min="8709" max="8960" width="9.140625" style="57"/>
    <col min="8961" max="8961" width="30.7109375" style="57" customWidth="1"/>
    <col min="8962" max="8962" width="73.7109375" style="57" customWidth="1"/>
    <col min="8963" max="8963" width="9.140625" style="57"/>
    <col min="8964" max="8964" width="66.7109375" style="57" customWidth="1"/>
    <col min="8965" max="9216" width="9.140625" style="57"/>
    <col min="9217" max="9217" width="30.7109375" style="57" customWidth="1"/>
    <col min="9218" max="9218" width="73.7109375" style="57" customWidth="1"/>
    <col min="9219" max="9219" width="9.140625" style="57"/>
    <col min="9220" max="9220" width="66.7109375" style="57" customWidth="1"/>
    <col min="9221" max="9472" width="9.140625" style="57"/>
    <col min="9473" max="9473" width="30.7109375" style="57" customWidth="1"/>
    <col min="9474" max="9474" width="73.7109375" style="57" customWidth="1"/>
    <col min="9475" max="9475" width="9.140625" style="57"/>
    <col min="9476" max="9476" width="66.7109375" style="57" customWidth="1"/>
    <col min="9477" max="9728" width="9.140625" style="57"/>
    <col min="9729" max="9729" width="30.7109375" style="57" customWidth="1"/>
    <col min="9730" max="9730" width="73.7109375" style="57" customWidth="1"/>
    <col min="9731" max="9731" width="9.140625" style="57"/>
    <col min="9732" max="9732" width="66.7109375" style="57" customWidth="1"/>
    <col min="9733" max="9984" width="9.140625" style="57"/>
    <col min="9985" max="9985" width="30.7109375" style="57" customWidth="1"/>
    <col min="9986" max="9986" width="73.7109375" style="57" customWidth="1"/>
    <col min="9987" max="9987" width="9.140625" style="57"/>
    <col min="9988" max="9988" width="66.7109375" style="57" customWidth="1"/>
    <col min="9989" max="10240" width="9.140625" style="57"/>
    <col min="10241" max="10241" width="30.7109375" style="57" customWidth="1"/>
    <col min="10242" max="10242" width="73.7109375" style="57" customWidth="1"/>
    <col min="10243" max="10243" width="9.140625" style="57"/>
    <col min="10244" max="10244" width="66.7109375" style="57" customWidth="1"/>
    <col min="10245" max="10496" width="9.140625" style="57"/>
    <col min="10497" max="10497" width="30.7109375" style="57" customWidth="1"/>
    <col min="10498" max="10498" width="73.7109375" style="57" customWidth="1"/>
    <col min="10499" max="10499" width="9.140625" style="57"/>
    <col min="10500" max="10500" width="66.7109375" style="57" customWidth="1"/>
    <col min="10501" max="10752" width="9.140625" style="57"/>
    <col min="10753" max="10753" width="30.7109375" style="57" customWidth="1"/>
    <col min="10754" max="10754" width="73.7109375" style="57" customWidth="1"/>
    <col min="10755" max="10755" width="9.140625" style="57"/>
    <col min="10756" max="10756" width="66.7109375" style="57" customWidth="1"/>
    <col min="10757" max="11008" width="9.140625" style="57"/>
    <col min="11009" max="11009" width="30.7109375" style="57" customWidth="1"/>
    <col min="11010" max="11010" width="73.7109375" style="57" customWidth="1"/>
    <col min="11011" max="11011" width="9.140625" style="57"/>
    <col min="11012" max="11012" width="66.7109375" style="57" customWidth="1"/>
    <col min="11013" max="11264" width="9.140625" style="57"/>
    <col min="11265" max="11265" width="30.7109375" style="57" customWidth="1"/>
    <col min="11266" max="11266" width="73.7109375" style="57" customWidth="1"/>
    <col min="11267" max="11267" width="9.140625" style="57"/>
    <col min="11268" max="11268" width="66.7109375" style="57" customWidth="1"/>
    <col min="11269" max="11520" width="9.140625" style="57"/>
    <col min="11521" max="11521" width="30.7109375" style="57" customWidth="1"/>
    <col min="11522" max="11522" width="73.7109375" style="57" customWidth="1"/>
    <col min="11523" max="11523" width="9.140625" style="57"/>
    <col min="11524" max="11524" width="66.7109375" style="57" customWidth="1"/>
    <col min="11525" max="11776" width="9.140625" style="57"/>
    <col min="11777" max="11777" width="30.7109375" style="57" customWidth="1"/>
    <col min="11778" max="11778" width="73.7109375" style="57" customWidth="1"/>
    <col min="11779" max="11779" width="9.140625" style="57"/>
    <col min="11780" max="11780" width="66.7109375" style="57" customWidth="1"/>
    <col min="11781" max="12032" width="9.140625" style="57"/>
    <col min="12033" max="12033" width="30.7109375" style="57" customWidth="1"/>
    <col min="12034" max="12034" width="73.7109375" style="57" customWidth="1"/>
    <col min="12035" max="12035" width="9.140625" style="57"/>
    <col min="12036" max="12036" width="66.7109375" style="57" customWidth="1"/>
    <col min="12037" max="12288" width="9.140625" style="57"/>
    <col min="12289" max="12289" width="30.7109375" style="57" customWidth="1"/>
    <col min="12290" max="12290" width="73.7109375" style="57" customWidth="1"/>
    <col min="12291" max="12291" width="9.140625" style="57"/>
    <col min="12292" max="12292" width="66.7109375" style="57" customWidth="1"/>
    <col min="12293" max="12544" width="9.140625" style="57"/>
    <col min="12545" max="12545" width="30.7109375" style="57" customWidth="1"/>
    <col min="12546" max="12546" width="73.7109375" style="57" customWidth="1"/>
    <col min="12547" max="12547" width="9.140625" style="57"/>
    <col min="12548" max="12548" width="66.7109375" style="57" customWidth="1"/>
    <col min="12549" max="12800" width="9.140625" style="57"/>
    <col min="12801" max="12801" width="30.7109375" style="57" customWidth="1"/>
    <col min="12802" max="12802" width="73.7109375" style="57" customWidth="1"/>
    <col min="12803" max="12803" width="9.140625" style="57"/>
    <col min="12804" max="12804" width="66.7109375" style="57" customWidth="1"/>
    <col min="12805" max="13056" width="9.140625" style="57"/>
    <col min="13057" max="13057" width="30.7109375" style="57" customWidth="1"/>
    <col min="13058" max="13058" width="73.7109375" style="57" customWidth="1"/>
    <col min="13059" max="13059" width="9.140625" style="57"/>
    <col min="13060" max="13060" width="66.7109375" style="57" customWidth="1"/>
    <col min="13061" max="13312" width="9.140625" style="57"/>
    <col min="13313" max="13313" width="30.7109375" style="57" customWidth="1"/>
    <col min="13314" max="13314" width="73.7109375" style="57" customWidth="1"/>
    <col min="13315" max="13315" width="9.140625" style="57"/>
    <col min="13316" max="13316" width="66.7109375" style="57" customWidth="1"/>
    <col min="13317" max="13568" width="9.140625" style="57"/>
    <col min="13569" max="13569" width="30.7109375" style="57" customWidth="1"/>
    <col min="13570" max="13570" width="73.7109375" style="57" customWidth="1"/>
    <col min="13571" max="13571" width="9.140625" style="57"/>
    <col min="13572" max="13572" width="66.7109375" style="57" customWidth="1"/>
    <col min="13573" max="13824" width="9.140625" style="57"/>
    <col min="13825" max="13825" width="30.7109375" style="57" customWidth="1"/>
    <col min="13826" max="13826" width="73.7109375" style="57" customWidth="1"/>
    <col min="13827" max="13827" width="9.140625" style="57"/>
    <col min="13828" max="13828" width="66.7109375" style="57" customWidth="1"/>
    <col min="13829" max="14080" width="9.140625" style="57"/>
    <col min="14081" max="14081" width="30.7109375" style="57" customWidth="1"/>
    <col min="14082" max="14082" width="73.7109375" style="57" customWidth="1"/>
    <col min="14083" max="14083" width="9.140625" style="57"/>
    <col min="14084" max="14084" width="66.7109375" style="57" customWidth="1"/>
    <col min="14085" max="14336" width="9.140625" style="57"/>
    <col min="14337" max="14337" width="30.7109375" style="57" customWidth="1"/>
    <col min="14338" max="14338" width="73.7109375" style="57" customWidth="1"/>
    <col min="14339" max="14339" width="9.140625" style="57"/>
    <col min="14340" max="14340" width="66.7109375" style="57" customWidth="1"/>
    <col min="14341" max="14592" width="9.140625" style="57"/>
    <col min="14593" max="14593" width="30.7109375" style="57" customWidth="1"/>
    <col min="14594" max="14594" width="73.7109375" style="57" customWidth="1"/>
    <col min="14595" max="14595" width="9.140625" style="57"/>
    <col min="14596" max="14596" width="66.7109375" style="57" customWidth="1"/>
    <col min="14597" max="14848" width="9.140625" style="57"/>
    <col min="14849" max="14849" width="30.7109375" style="57" customWidth="1"/>
    <col min="14850" max="14850" width="73.7109375" style="57" customWidth="1"/>
    <col min="14851" max="14851" width="9.140625" style="57"/>
    <col min="14852" max="14852" width="66.7109375" style="57" customWidth="1"/>
    <col min="14853" max="15104" width="9.140625" style="57"/>
    <col min="15105" max="15105" width="30.7109375" style="57" customWidth="1"/>
    <col min="15106" max="15106" width="73.7109375" style="57" customWidth="1"/>
    <col min="15107" max="15107" width="9.140625" style="57"/>
    <col min="15108" max="15108" width="66.7109375" style="57" customWidth="1"/>
    <col min="15109" max="15360" width="9.140625" style="57"/>
    <col min="15361" max="15361" width="30.7109375" style="57" customWidth="1"/>
    <col min="15362" max="15362" width="73.7109375" style="57" customWidth="1"/>
    <col min="15363" max="15363" width="9.140625" style="57"/>
    <col min="15364" max="15364" width="66.7109375" style="57" customWidth="1"/>
    <col min="15365" max="15616" width="9.140625" style="57"/>
    <col min="15617" max="15617" width="30.7109375" style="57" customWidth="1"/>
    <col min="15618" max="15618" width="73.7109375" style="57" customWidth="1"/>
    <col min="15619" max="15619" width="9.140625" style="57"/>
    <col min="15620" max="15620" width="66.7109375" style="57" customWidth="1"/>
    <col min="15621" max="15872" width="9.140625" style="57"/>
    <col min="15873" max="15873" width="30.7109375" style="57" customWidth="1"/>
    <col min="15874" max="15874" width="73.7109375" style="57" customWidth="1"/>
    <col min="15875" max="15875" width="9.140625" style="57"/>
    <col min="15876" max="15876" width="66.7109375" style="57" customWidth="1"/>
    <col min="15877" max="16128" width="9.140625" style="57"/>
    <col min="16129" max="16129" width="30.7109375" style="57" customWidth="1"/>
    <col min="16130" max="16130" width="73.7109375" style="57" customWidth="1"/>
    <col min="16131" max="16131" width="9.140625" style="57"/>
    <col min="16132" max="16132" width="66.7109375" style="57" customWidth="1"/>
    <col min="16133" max="16384" width="9.140625" style="57"/>
  </cols>
  <sheetData>
    <row r="1" spans="1:3" ht="10.5" customHeight="1">
      <c r="A1" s="380"/>
      <c r="B1" s="380"/>
    </row>
    <row r="2" spans="1:3" ht="60" customHeight="1">
      <c r="A2" s="381" t="s">
        <v>327</v>
      </c>
      <c r="B2" s="381"/>
    </row>
    <row r="3" spans="1:3" ht="13.5" thickBot="1">
      <c r="A3" s="58"/>
    </row>
    <row r="4" spans="1:3">
      <c r="A4" s="382" t="s">
        <v>231</v>
      </c>
      <c r="B4" s="69" t="s">
        <v>277</v>
      </c>
    </row>
    <row r="5" spans="1:3" ht="25.5">
      <c r="A5" s="383"/>
      <c r="B5" s="70" t="s">
        <v>278</v>
      </c>
    </row>
    <row r="6" spans="1:3" ht="16.5" customHeight="1">
      <c r="A6" s="383"/>
      <c r="B6" s="70" t="s">
        <v>279</v>
      </c>
    </row>
    <row r="7" spans="1:3">
      <c r="A7" s="383"/>
      <c r="B7" s="71" t="s">
        <v>280</v>
      </c>
    </row>
    <row r="8" spans="1:3" ht="13.5" thickBot="1">
      <c r="A8" s="384"/>
      <c r="B8" s="65" t="s">
        <v>281</v>
      </c>
    </row>
    <row r="9" spans="1:3">
      <c r="A9" s="85" t="s">
        <v>232</v>
      </c>
      <c r="B9" s="72" t="s">
        <v>233</v>
      </c>
    </row>
    <row r="10" spans="1:3" ht="25.5">
      <c r="A10" s="85" t="s">
        <v>234</v>
      </c>
      <c r="B10" s="96" t="s">
        <v>299</v>
      </c>
      <c r="C10" s="67"/>
    </row>
    <row r="11" spans="1:3" ht="24.75" customHeight="1">
      <c r="A11" s="97"/>
      <c r="B11" s="83" t="s">
        <v>300</v>
      </c>
      <c r="C11" s="359"/>
    </row>
    <row r="12" spans="1:3" ht="24.75" customHeight="1">
      <c r="A12" s="97"/>
      <c r="B12" s="83" t="s">
        <v>301</v>
      </c>
      <c r="C12" s="359"/>
    </row>
    <row r="13" spans="1:3" ht="27.75" customHeight="1" thickBot="1">
      <c r="A13" s="98"/>
      <c r="B13" s="84" t="s">
        <v>302</v>
      </c>
      <c r="C13" s="359"/>
    </row>
    <row r="14" spans="1:3">
      <c r="A14" s="382" t="s">
        <v>24</v>
      </c>
      <c r="B14" s="70" t="s">
        <v>235</v>
      </c>
    </row>
    <row r="15" spans="1:3">
      <c r="A15" s="383"/>
      <c r="B15" s="73" t="s">
        <v>236</v>
      </c>
    </row>
    <row r="16" spans="1:3" ht="25.5">
      <c r="A16" s="383"/>
      <c r="B16" s="73" t="s">
        <v>237</v>
      </c>
      <c r="C16" s="68"/>
    </row>
    <row r="17" spans="1:3" ht="7.5" customHeight="1">
      <c r="A17" s="383"/>
      <c r="B17" s="70"/>
    </row>
    <row r="18" spans="1:3">
      <c r="A18" s="383"/>
      <c r="B18" s="70" t="s">
        <v>238</v>
      </c>
    </row>
    <row r="19" spans="1:3">
      <c r="A19" s="383"/>
      <c r="B19" s="73" t="s">
        <v>239</v>
      </c>
    </row>
    <row r="20" spans="1:3" ht="34.5" thickBot="1">
      <c r="A20" s="384"/>
      <c r="B20" s="65" t="s">
        <v>240</v>
      </c>
    </row>
    <row r="21" spans="1:3" ht="4.5" customHeight="1">
      <c r="A21" s="366" t="s">
        <v>241</v>
      </c>
      <c r="B21" s="70" t="s">
        <v>242</v>
      </c>
    </row>
    <row r="22" spans="1:3">
      <c r="A22" s="367"/>
      <c r="B22" s="73" t="s">
        <v>243</v>
      </c>
    </row>
    <row r="23" spans="1:3" ht="13.5" thickBot="1">
      <c r="A23" s="368"/>
      <c r="B23" s="74" t="s">
        <v>244</v>
      </c>
    </row>
    <row r="24" spans="1:3" ht="5.25" customHeight="1">
      <c r="A24" s="382" t="s">
        <v>245</v>
      </c>
      <c r="B24" s="99" t="s">
        <v>242</v>
      </c>
    </row>
    <row r="25" spans="1:3" ht="26.25" thickBot="1">
      <c r="A25" s="384"/>
      <c r="B25" s="100" t="s">
        <v>325</v>
      </c>
      <c r="C25" s="67"/>
    </row>
    <row r="26" spans="1:3" ht="15.75" customHeight="1">
      <c r="A26" s="382" t="s">
        <v>246</v>
      </c>
      <c r="B26" s="75" t="s">
        <v>247</v>
      </c>
    </row>
    <row r="27" spans="1:3" ht="3.75" customHeight="1">
      <c r="A27" s="383"/>
      <c r="B27" s="76"/>
    </row>
    <row r="28" spans="1:3">
      <c r="A28" s="383"/>
      <c r="B28" s="77" t="s">
        <v>248</v>
      </c>
    </row>
    <row r="29" spans="1:3">
      <c r="A29" s="383"/>
      <c r="B29" s="77" t="s">
        <v>282</v>
      </c>
    </row>
    <row r="30" spans="1:3" ht="21">
      <c r="A30" s="383"/>
      <c r="B30" s="77" t="s">
        <v>249</v>
      </c>
    </row>
    <row r="31" spans="1:3" ht="3.75" customHeight="1" thickBot="1">
      <c r="A31" s="384"/>
      <c r="B31" s="78" t="s">
        <v>242</v>
      </c>
    </row>
    <row r="32" spans="1:3" ht="5.25" customHeight="1">
      <c r="A32" s="387" t="s">
        <v>5</v>
      </c>
      <c r="B32" s="366" t="s">
        <v>250</v>
      </c>
    </row>
    <row r="33" spans="1:5" ht="8.25" customHeight="1" thickBot="1">
      <c r="A33" s="365"/>
      <c r="B33" s="367"/>
    </row>
    <row r="34" spans="1:5" ht="238.5" customHeight="1" thickBot="1">
      <c r="A34" s="101" t="s">
        <v>304</v>
      </c>
      <c r="B34" s="102" t="s">
        <v>314</v>
      </c>
      <c r="C34" s="67"/>
    </row>
    <row r="35" spans="1:5" ht="12.75" customHeight="1">
      <c r="A35" s="364" t="s">
        <v>251</v>
      </c>
      <c r="B35" s="76" t="s">
        <v>347</v>
      </c>
    </row>
    <row r="36" spans="1:5" ht="15" customHeight="1">
      <c r="A36" s="364"/>
      <c r="B36" s="75" t="s">
        <v>348</v>
      </c>
    </row>
    <row r="37" spans="1:5" ht="76.5">
      <c r="A37" s="364"/>
      <c r="B37" s="86" t="s">
        <v>252</v>
      </c>
    </row>
    <row r="38" spans="1:5" ht="167.25" customHeight="1" thickBot="1">
      <c r="A38" s="365"/>
      <c r="B38" s="76" t="s">
        <v>315</v>
      </c>
      <c r="C38" s="67"/>
    </row>
    <row r="39" spans="1:5" ht="2.25" customHeight="1">
      <c r="A39" s="382" t="s">
        <v>253</v>
      </c>
      <c r="B39" s="70"/>
    </row>
    <row r="40" spans="1:5" ht="12.75" customHeight="1" thickBot="1">
      <c r="A40" s="384"/>
      <c r="B40" s="65" t="s">
        <v>254</v>
      </c>
    </row>
    <row r="41" spans="1:5">
      <c r="A41" s="382" t="s">
        <v>255</v>
      </c>
      <c r="B41" s="70"/>
    </row>
    <row r="42" spans="1:5">
      <c r="A42" s="383"/>
      <c r="B42" s="70" t="s">
        <v>350</v>
      </c>
    </row>
    <row r="43" spans="1:5">
      <c r="A43" s="383"/>
      <c r="B43" s="70"/>
    </row>
    <row r="44" spans="1:5" ht="13.5" thickBot="1">
      <c r="A44" s="384"/>
      <c r="B44" s="65" t="s">
        <v>349</v>
      </c>
      <c r="D44" s="61"/>
      <c r="E44" s="61"/>
    </row>
    <row r="45" spans="1:5" ht="66.75" customHeight="1" thickBot="1">
      <c r="A45" s="103" t="s">
        <v>256</v>
      </c>
      <c r="B45" s="65" t="s">
        <v>295</v>
      </c>
      <c r="D45" s="61"/>
      <c r="E45" s="61"/>
    </row>
    <row r="46" spans="1:5" ht="142.5" customHeight="1" thickBot="1">
      <c r="A46" s="97" t="s">
        <v>317</v>
      </c>
      <c r="B46" s="70" t="s">
        <v>318</v>
      </c>
      <c r="C46" s="67"/>
      <c r="D46" s="61"/>
      <c r="E46" s="61"/>
    </row>
    <row r="47" spans="1:5" ht="25.5">
      <c r="A47" s="382" t="s">
        <v>257</v>
      </c>
      <c r="B47" s="79" t="s">
        <v>258</v>
      </c>
      <c r="D47" s="61"/>
      <c r="E47" s="61"/>
    </row>
    <row r="48" spans="1:5" ht="39.75" customHeight="1">
      <c r="A48" s="383"/>
      <c r="B48" s="80" t="s">
        <v>230</v>
      </c>
      <c r="D48" s="62"/>
      <c r="E48" s="61"/>
    </row>
    <row r="49" spans="1:5" ht="15">
      <c r="A49" s="383"/>
      <c r="B49" s="73" t="s">
        <v>311</v>
      </c>
      <c r="D49" s="62"/>
      <c r="E49" s="61"/>
    </row>
    <row r="50" spans="1:5" ht="15">
      <c r="A50" s="383"/>
      <c r="B50" s="73" t="s">
        <v>312</v>
      </c>
      <c r="C50" s="67"/>
      <c r="D50" s="62"/>
      <c r="E50" s="61"/>
    </row>
    <row r="51" spans="1:5" ht="25.5">
      <c r="A51" s="383"/>
      <c r="B51" s="81" t="s">
        <v>259</v>
      </c>
      <c r="D51" s="63"/>
      <c r="E51" s="61"/>
    </row>
    <row r="52" spans="1:5" ht="27.75" customHeight="1" thickBot="1">
      <c r="A52" s="383"/>
      <c r="B52" s="80" t="s">
        <v>313</v>
      </c>
      <c r="C52" s="67"/>
      <c r="D52" s="62"/>
      <c r="E52" s="61"/>
    </row>
    <row r="53" spans="1:5" ht="15.75" hidden="1" thickBot="1">
      <c r="A53" s="384"/>
      <c r="B53" s="73"/>
      <c r="D53" s="62"/>
      <c r="E53" s="61"/>
    </row>
    <row r="54" spans="1:5" ht="38.25" customHeight="1">
      <c r="A54" s="360" t="s">
        <v>260</v>
      </c>
      <c r="B54" s="82" t="s">
        <v>261</v>
      </c>
      <c r="D54" s="61"/>
      <c r="E54" s="61"/>
    </row>
    <row r="55" spans="1:5" ht="114.75">
      <c r="A55" s="361"/>
      <c r="B55" s="104" t="s">
        <v>305</v>
      </c>
      <c r="C55" s="363"/>
      <c r="D55" s="61"/>
      <c r="E55" s="61"/>
    </row>
    <row r="56" spans="1:5" ht="142.5" customHeight="1">
      <c r="A56" s="361"/>
      <c r="B56" s="104" t="s">
        <v>306</v>
      </c>
      <c r="C56" s="363"/>
    </row>
    <row r="57" spans="1:5" ht="42" customHeight="1">
      <c r="A57" s="361"/>
      <c r="B57" s="104" t="s">
        <v>307</v>
      </c>
      <c r="C57" s="363"/>
    </row>
    <row r="58" spans="1:5" ht="64.5" customHeight="1">
      <c r="A58" s="361"/>
      <c r="B58" s="104" t="s">
        <v>308</v>
      </c>
      <c r="C58" s="363"/>
    </row>
    <row r="59" spans="1:5" ht="65.25" customHeight="1" thickBot="1">
      <c r="A59" s="362"/>
      <c r="B59" s="104" t="s">
        <v>309</v>
      </c>
      <c r="C59" s="363"/>
    </row>
    <row r="60" spans="1:5" ht="51.75" thickBot="1">
      <c r="A60" s="103" t="s">
        <v>262</v>
      </c>
      <c r="B60" s="102" t="s">
        <v>263</v>
      </c>
    </row>
    <row r="61" spans="1:5" ht="78.75" customHeight="1" thickBot="1">
      <c r="A61" s="105" t="s">
        <v>264</v>
      </c>
      <c r="B61" s="99" t="s">
        <v>316</v>
      </c>
      <c r="C61" s="67"/>
    </row>
    <row r="62" spans="1:5" ht="16.5" customHeight="1">
      <c r="A62" s="388" t="s">
        <v>265</v>
      </c>
      <c r="B62" s="72" t="s">
        <v>266</v>
      </c>
    </row>
    <row r="63" spans="1:5" ht="25.5">
      <c r="A63" s="389"/>
      <c r="B63" s="83" t="s">
        <v>267</v>
      </c>
    </row>
    <row r="64" spans="1:5" ht="28.5" customHeight="1">
      <c r="A64" s="389"/>
      <c r="B64" s="83" t="s">
        <v>310</v>
      </c>
    </row>
    <row r="65" spans="1:3" ht="31.5" customHeight="1" thickBot="1">
      <c r="A65" s="390"/>
      <c r="B65" s="84" t="s">
        <v>268</v>
      </c>
    </row>
    <row r="66" spans="1:3">
      <c r="A66" s="391" t="s">
        <v>269</v>
      </c>
      <c r="B66" s="385"/>
      <c r="C66" s="369"/>
    </row>
    <row r="67" spans="1:3" ht="28.5" customHeight="1" thickBot="1">
      <c r="A67" s="392"/>
      <c r="B67" s="386"/>
      <c r="C67" s="369"/>
    </row>
    <row r="68" spans="1:3" ht="39" thickBot="1">
      <c r="A68" s="94" t="s">
        <v>270</v>
      </c>
      <c r="B68" s="95"/>
      <c r="C68" s="369"/>
    </row>
    <row r="69" spans="1:3">
      <c r="A69" s="370" t="s">
        <v>271</v>
      </c>
      <c r="B69" s="373" t="s">
        <v>290</v>
      </c>
    </row>
    <row r="70" spans="1:3">
      <c r="A70" s="371"/>
      <c r="B70" s="374"/>
    </row>
    <row r="71" spans="1:3" ht="57" customHeight="1" thickBot="1">
      <c r="A71" s="372"/>
      <c r="B71" s="375"/>
    </row>
    <row r="72" spans="1:3">
      <c r="A72" s="376" t="s">
        <v>272</v>
      </c>
      <c r="B72" s="378" t="s">
        <v>273</v>
      </c>
    </row>
    <row r="73" spans="1:3" ht="42.75" customHeight="1" thickBot="1">
      <c r="A73" s="377"/>
      <c r="B73" s="379"/>
    </row>
    <row r="74" spans="1:3" ht="64.5" thickBot="1">
      <c r="A74" s="60" t="s">
        <v>274</v>
      </c>
      <c r="B74" s="59" t="s">
        <v>275</v>
      </c>
    </row>
    <row r="75" spans="1:3" ht="22.5" customHeight="1">
      <c r="A75" s="370" t="s">
        <v>276</v>
      </c>
      <c r="B75" s="373"/>
    </row>
    <row r="76" spans="1:3" ht="43.5" customHeight="1" thickBot="1">
      <c r="A76" s="372"/>
      <c r="B76" s="375"/>
    </row>
    <row r="77" spans="1:3">
      <c r="A77" s="64"/>
    </row>
  </sheetData>
  <mergeCells count="26">
    <mergeCell ref="A1:B1"/>
    <mergeCell ref="A2:B2"/>
    <mergeCell ref="A4:A8"/>
    <mergeCell ref="A14:A20"/>
    <mergeCell ref="A75:A76"/>
    <mergeCell ref="B75:B76"/>
    <mergeCell ref="B66:B67"/>
    <mergeCell ref="A24:A25"/>
    <mergeCell ref="A26:A31"/>
    <mergeCell ref="A32:A33"/>
    <mergeCell ref="B32:B33"/>
    <mergeCell ref="A39:A40"/>
    <mergeCell ref="A41:A44"/>
    <mergeCell ref="A47:A53"/>
    <mergeCell ref="A62:A65"/>
    <mergeCell ref="A66:A67"/>
    <mergeCell ref="C66:C68"/>
    <mergeCell ref="A69:A71"/>
    <mergeCell ref="B69:B71"/>
    <mergeCell ref="A72:A73"/>
    <mergeCell ref="B72:B73"/>
    <mergeCell ref="C11:C13"/>
    <mergeCell ref="A54:A59"/>
    <mergeCell ref="C55:C59"/>
    <mergeCell ref="A35:A38"/>
    <mergeCell ref="A21:A23"/>
  </mergeCells>
  <hyperlinks>
    <hyperlink ref="B7" r:id="rId1"/>
  </hyperlinks>
  <pageMargins left="0.74" right="0.15748031496062992" top="0.44" bottom="0.19685039370078741" header="0.31496062992125984" footer="0.31496062992125984"/>
  <pageSetup paperSize="9" scale="89" fitToHeight="0" orientation="portrait" r:id="rId2"/>
  <rowBreaks count="3" manualBreakCount="3">
    <brk id="34" max="1" man="1"/>
    <brk id="55" max="1" man="1"/>
    <brk id="65"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7</vt:i4>
      </vt:variant>
    </vt:vector>
  </HeadingPairs>
  <TitlesOfParts>
    <vt:vector size="16" baseType="lpstr">
      <vt:lpstr>Титул. лист</vt:lpstr>
      <vt:lpstr>Содержание</vt:lpstr>
      <vt:lpstr>1. Базовые условия</vt:lpstr>
      <vt:lpstr>2. Тарифы</vt:lpstr>
      <vt:lpstr>3. Перечень WMI </vt:lpstr>
      <vt:lpstr>4. Треб.к док.</vt:lpstr>
      <vt:lpstr>5. Оформление</vt:lpstr>
      <vt:lpstr>6. Информация для клиентов </vt:lpstr>
      <vt:lpstr>Лист1</vt:lpstr>
      <vt:lpstr>'1. Базовые условия'!Область_печати</vt:lpstr>
      <vt:lpstr>'2. Тарифы'!Область_печати</vt:lpstr>
      <vt:lpstr>'4. Треб.к док.'!Область_печати</vt:lpstr>
      <vt:lpstr>'5. Оформление'!Область_печати</vt:lpstr>
      <vt:lpstr>'6. Информация для клиентов '!Область_печати</vt:lpstr>
      <vt:lpstr>Содержание!Область_печати</vt:lpstr>
      <vt:lpstr>'Титул.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2017-05-03T06:32:38Z</dcterms:modified>
</cp:coreProperties>
</file>