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2037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Тарифы'!$A$1:$V$162</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59" i="2" l="1"/>
  <c r="J57" i="2" l="1"/>
  <c r="J58" i="2"/>
  <c r="J60" i="2"/>
  <c r="J61" i="2"/>
  <c r="J62" i="2"/>
  <c r="J63" i="2"/>
  <c r="J56" i="2"/>
  <c r="K17" i="2" l="1"/>
  <c r="K16" i="2"/>
  <c r="P136" i="2" l="1"/>
  <c r="L136" i="2"/>
  <c r="P135" i="2"/>
  <c r="L135" i="2"/>
  <c r="P132" i="2"/>
  <c r="P133" i="2"/>
  <c r="P131" i="2"/>
  <c r="N132" i="2"/>
  <c r="N133" i="2"/>
  <c r="N131" i="2"/>
  <c r="L132" i="2"/>
  <c r="L133" i="2"/>
  <c r="L131" i="2"/>
  <c r="J132" i="2"/>
  <c r="J133" i="2"/>
  <c r="J131" i="2"/>
  <c r="H132" i="2"/>
  <c r="H133" i="2"/>
  <c r="H131" i="2"/>
  <c r="K20" i="2"/>
  <c r="K21" i="2"/>
  <c r="K19" i="2"/>
  <c r="J20" i="2"/>
  <c r="J21" i="2"/>
  <c r="J19" i="2"/>
  <c r="I20" i="2"/>
  <c r="I21" i="2"/>
  <c r="I19" i="2"/>
  <c r="K25" i="2"/>
  <c r="J25" i="2"/>
  <c r="I25" i="2"/>
  <c r="K24" i="2"/>
  <c r="J24" i="2"/>
  <c r="I24" i="2"/>
  <c r="K23" i="2"/>
  <c r="J23" i="2"/>
  <c r="I23" i="2"/>
  <c r="K22" i="2"/>
  <c r="J22" i="2"/>
  <c r="I22" i="2"/>
  <c r="J17" i="2" l="1"/>
  <c r="I17" i="2"/>
  <c r="J16" i="2"/>
  <c r="I16" i="2"/>
  <c r="J82" i="2" l="1"/>
  <c r="Q52" i="2" l="1"/>
  <c r="G52" i="2"/>
  <c r="J52" i="2" s="1"/>
  <c r="P52" i="2" s="1"/>
  <c r="Q51" i="2"/>
  <c r="G51" i="2"/>
  <c r="M51" i="2" s="1"/>
  <c r="Q50" i="2"/>
  <c r="G50" i="2"/>
  <c r="J50" i="2" s="1"/>
  <c r="P50" i="2" s="1"/>
  <c r="I52" i="2" l="1"/>
  <c r="O52" i="2" s="1"/>
  <c r="M50" i="2"/>
  <c r="M52" i="2"/>
  <c r="I50" i="2"/>
  <c r="O50" i="2" s="1"/>
  <c r="J51" i="2"/>
  <c r="P51" i="2" s="1"/>
  <c r="I51" i="2"/>
  <c r="O51" i="2" s="1"/>
  <c r="K48" i="2" l="1"/>
  <c r="K47" i="2"/>
  <c r="K46" i="2"/>
  <c r="K45" i="2"/>
  <c r="J18" i="2" l="1"/>
  <c r="I18" i="2"/>
  <c r="K18" i="2"/>
  <c r="I141" i="2" l="1"/>
  <c r="J141" i="2"/>
  <c r="J140" i="2"/>
  <c r="I140" i="2"/>
  <c r="O95" i="2"/>
  <c r="P95" i="2"/>
  <c r="P94" i="2"/>
  <c r="O94" i="2"/>
  <c r="I95" i="2"/>
  <c r="J95" i="2"/>
  <c r="J94" i="2"/>
  <c r="I94" i="2"/>
  <c r="I89" i="2"/>
  <c r="J89" i="2"/>
  <c r="I90" i="2"/>
  <c r="J90" i="2"/>
  <c r="J87" i="2"/>
  <c r="I87" i="2"/>
  <c r="M82" i="2"/>
  <c r="J46" i="2"/>
  <c r="J47" i="2"/>
  <c r="J48" i="2"/>
  <c r="J45" i="2"/>
  <c r="I46" i="2"/>
  <c r="I47" i="2"/>
  <c r="I48" i="2"/>
  <c r="I45" i="2"/>
  <c r="J41" i="2"/>
  <c r="I41" i="2"/>
  <c r="I36" i="2"/>
  <c r="J36" i="2"/>
  <c r="I37" i="2"/>
  <c r="J37" i="2"/>
  <c r="I38" i="2"/>
  <c r="J38" i="2"/>
  <c r="I39" i="2"/>
  <c r="J39" i="2"/>
  <c r="J35" i="2"/>
  <c r="I35"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82" i="2" l="1"/>
  <c r="G91" i="2"/>
  <c r="M35" i="2"/>
  <c r="M89" i="2"/>
  <c r="K89" i="2"/>
  <c r="M10" i="2"/>
  <c r="P10" i="2" l="1"/>
  <c r="O10" i="2"/>
  <c r="I91" i="2"/>
  <c r="J91" i="2"/>
  <c r="Q89" i="2"/>
  <c r="O89" i="2"/>
  <c r="P89" i="2"/>
  <c r="P35" i="2"/>
  <c r="O35" i="2"/>
  <c r="M39" i="2"/>
  <c r="K39" i="2"/>
  <c r="Q39" i="2" s="1"/>
  <c r="M38" i="2"/>
  <c r="K38" i="2"/>
  <c r="Q38" i="2" s="1"/>
  <c r="M37" i="2"/>
  <c r="K37" i="2"/>
  <c r="Q37" i="2" s="1"/>
  <c r="O38" i="2" l="1"/>
  <c r="P38" i="2"/>
  <c r="O37" i="2"/>
  <c r="P37" i="2"/>
  <c r="P39" i="2"/>
  <c r="O39" i="2"/>
  <c r="K141" i="2"/>
  <c r="Q141" i="2" s="1"/>
  <c r="K140" i="2"/>
  <c r="M141" i="2" l="1"/>
  <c r="K87" i="2"/>
  <c r="M41" i="2"/>
  <c r="K41" i="2"/>
  <c r="Q41" i="2" s="1"/>
  <c r="K35" i="2"/>
  <c r="Q10" i="2"/>
  <c r="K8" i="2"/>
  <c r="O41" i="2" l="1"/>
  <c r="P41" i="2"/>
  <c r="J88" i="2"/>
  <c r="I88" i="2"/>
  <c r="P141" i="2"/>
  <c r="O141" i="2"/>
  <c r="K27" i="2"/>
  <c r="K10" i="2"/>
  <c r="Q35" i="2"/>
  <c r="K26" i="2"/>
  <c r="K88" i="2"/>
  <c r="K91" i="2"/>
  <c r="I92" i="2" l="1"/>
  <c r="J92" i="2"/>
  <c r="M90" i="2"/>
  <c r="K90" i="2"/>
  <c r="K92" i="2"/>
  <c r="K9" i="2"/>
  <c r="Q90" i="2" l="1"/>
  <c r="O90" i="2"/>
  <c r="P90" i="2"/>
  <c r="M11" i="2"/>
  <c r="K11" i="2"/>
  <c r="K36" i="2"/>
  <c r="M36" i="2"/>
  <c r="Q11" i="2" l="1"/>
  <c r="O11" i="2"/>
  <c r="P11" i="2"/>
  <c r="Q36" i="2"/>
  <c r="P36" i="2"/>
  <c r="O36" i="2"/>
</calcChain>
</file>

<file path=xl/sharedStrings.xml><?xml version="1.0" encoding="utf-8"?>
<sst xmlns="http://schemas.openxmlformats.org/spreadsheetml/2006/main" count="425" uniqueCount="130">
  <si>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</si>
  <si>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</si>
  <si>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</si>
  <si>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</si>
  <si>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</si>
  <si>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</si>
  <si>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</si>
  <si>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</si>
  <si>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</si>
  <si>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</si>
  <si>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</si>
  <si>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</si>
  <si>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</si>
  <si>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</si>
  <si>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</si>
  <si>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</si>
  <si>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</si>
  <si>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</si>
  <si>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</si>
  <si>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</si>
  <si>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</si>
  <si>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</si>
  <si>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</si>
  <si>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</si>
  <si>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</si>
  <si>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</si>
  <si>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</si>
  <si>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</si>
  <si>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</si>
  <si>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</si>
  <si>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</si>
  <si>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</si>
  <si>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</si>
  <si>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</si>
  <si>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</si>
  <si>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</si>
  <si>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</si>
  <si>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</si>
  <si>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</si>
  <si>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</si>
  <si>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</si>
  <si>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</si>
  <si>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</si>
  <si>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</si>
  <si>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</si>
  <si>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</si>
  <si>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</si>
  <si>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</si>
  <si>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</si>
  <si>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</si>
  <si>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</si>
  <si>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</si>
  <si>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</si>
  <si>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</si>
  <si>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</si>
  <si>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</si>
  <si>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</si>
  <si>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</si>
  <si>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</si>
  <si>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</si>
  <si>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</si>
  <si>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</si>
  <si>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</si>
  <si>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</si>
  <si>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</si>
  <si>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</si>
  <si>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</si>
  <si>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</si>
  <si>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</si>
  <si>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</si>
  <si>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</si>
  <si>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</si>
  <si>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</si>
  <si>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</si>
  <si>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</si>
  <si>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</si>
  <si>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</si>
  <si>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</si>
  <si>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</si>
  <si>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</si>
  <si>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</si>
  <si>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</si>
  <si>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</si>
  <si>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</si>
  <si>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</si>
  <si>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</si>
  <si>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</si>
  <si>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</si>
  <si>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</si>
  <si>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</si>
  <si>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</si>
  <si>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</si>
  <si>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</si>
  <si>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</si>
  <si>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</si>
  <si>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</si>
  <si>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</si>
  <si>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</si>
  <si>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</si>
  <si>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</si>
  <si>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</si>
  <si>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</si>
  <si>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</si>
  <si>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</si>
  <si>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</si>
  <si>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</si>
  <si>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</si>
  <si>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</si>
  <si>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</si>
  <si>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</si>
  <si>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</si>
  <si>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</si>
  <si>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</si>
  <si>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новый автомобиль марки </t>
    </r>
    <r>
      <rPr>
        <b/>
        <sz val="10"/>
        <rFont val="Microsoft Sans Serif"/>
        <family val="2"/>
        <charset val="204"/>
      </rPr>
      <t xml:space="preserve"> Lada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</si>
  <si>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</si>
  <si>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</si>
  <si>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</si>
  <si>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</si>
  <si>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</si>
  <si>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</si>
  <si>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r>
      <t xml:space="preserve">"Hyundai Finance Indirect - Кредитные каникулы за счет Хендэ" </t>
    </r>
    <r>
      <rPr>
        <sz val="10"/>
        <rFont val="Microsoft Sans Serif"/>
        <family val="2"/>
        <charset val="204"/>
      </rPr>
      <t xml:space="preserve">новые автомобили </t>
    </r>
    <r>
      <rPr>
        <b/>
        <sz val="10"/>
        <rFont val="Microsoft Sans Serif"/>
        <family val="2"/>
        <charset val="204"/>
      </rPr>
      <t>Hyundai Solaris, Creta, Tucson, Sonata, Santa Fe</t>
    </r>
  </si>
  <si>
    <t>24-60</t>
  </si>
  <si>
    <t>с ФЗ (3,5%,4,1%)</t>
  </si>
  <si>
    <t>24-36 мес.</t>
  </si>
  <si>
    <t>37-60 мес.</t>
  </si>
  <si>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Страховой тариф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ТС категории «В». 
</t>
  </si>
  <si>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t>
    </r>
  </si>
  <si>
    <r>
      <t xml:space="preserve">"Chery Direct - Tiggo 7, TIGGO4 (T19)"
</t>
    </r>
    <r>
      <rPr>
        <sz val="10"/>
        <rFont val="Microsoft Sans Serif"/>
        <family val="2"/>
        <charset val="204"/>
      </rPr>
      <t xml:space="preserve"> (новый автомобиль Chery Tiggo 7, TIGGO4 (Т19), субсидируемый автопроизводителем)</t>
    </r>
  </si>
  <si>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кроме программы "Hyundai Finance H-1", "Hyundai Finance i30 N")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</si>
  <si>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Hyundai Finance Indirect - Кредитные каникулы за счет Хендэ, Hyundai Finance i30 N.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</si>
</sst>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67">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6" fillId="0" borderId="3" xfId="2" applyFont="1" applyFill="1" applyBorder="1" applyAlignment="1">
      <alignment horizontal="left" vertical="center" wrapText="1"/>
    </xf>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10" fontId="6" fillId="0" borderId="3" xfId="1" applyNumberFormat="1" applyFont="1" applyBorder="1" applyAlignment="1">
      <alignment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0" fontId="5" fillId="0" borderId="0" xfId="0" applyFont="1" applyBorder="1" applyAlignment="1">
      <alignment horizontal="left" vertical="top" wrapText="1"/>
    </xf>
    <xf numFmtId="0" fontId="36" fillId="0" borderId="0" xfId="0" applyFont="1" applyAlignment="1">
      <alignment horizontal="left" vertical="top" wrapText="1"/>
    </xf>
    <xf numFmtId="0" fontId="5" fillId="0" borderId="0" xfId="0" applyFont="1" applyBorder="1" applyAlignment="1">
      <alignment horizontal="left" vertical="center" wrapText="1"/>
    </xf>
    <xf numFmtId="0" fontId="30"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10" fontId="6" fillId="0" borderId="9" xfId="972" applyNumberFormat="1" applyFont="1" applyFill="1" applyBorder="1" applyAlignment="1">
      <alignment vertical="center"/>
    </xf>
    <xf numFmtId="0" fontId="36" fillId="0" borderId="5" xfId="0" applyFont="1" applyBorder="1" applyAlignment="1">
      <alignment vertical="center"/>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36" fillId="0" borderId="5" xfId="0" applyFont="1" applyFill="1" applyBorder="1" applyAlignment="1">
      <alignment vertical="center"/>
    </xf>
    <xf numFmtId="10" fontId="6" fillId="0" borderId="9" xfId="2" applyNumberFormat="1" applyFont="1" applyFill="1" applyBorder="1" applyAlignment="1">
      <alignment vertical="center"/>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0" borderId="0" xfId="2" applyFont="1" applyAlignment="1">
      <alignment horizontal="center"/>
    </xf>
    <xf numFmtId="0" fontId="30"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49" fontId="6" fillId="0" borderId="12" xfId="0" applyNumberFormat="1" applyFont="1" applyBorder="1" applyAlignment="1">
      <alignment horizontal="center" vertical="center"/>
    </xf>
    <xf numFmtId="10" fontId="6" fillId="27"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3" xfId="2" applyFont="1" applyFill="1" applyBorder="1" applyAlignment="1">
      <alignment horizontal="center" vertical="center" wrapText="1"/>
    </xf>
    <xf numFmtId="0" fontId="6" fillId="3" borderId="10" xfId="2"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6" fillId="3" borderId="13" xfId="2" applyFont="1" applyFill="1" applyBorder="1" applyAlignment="1">
      <alignment horizontal="center" vertical="center" wrapText="1"/>
    </xf>
    <xf numFmtId="0" fontId="7" fillId="3" borderId="3" xfId="0"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Border="1" applyAlignment="1">
      <alignment horizontal="right"/>
    </xf>
    <xf numFmtId="0" fontId="28" fillId="0" borderId="0" xfId="0" applyFont="1" applyAlignment="1">
      <alignment horizontal="center"/>
    </xf>
    <xf numFmtId="0" fontId="6" fillId="3" borderId="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7" fillId="0" borderId="3"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29" fillId="0" borderId="1" xfId="0" applyFont="1" applyFill="1" applyBorder="1" applyAlignment="1">
      <alignment horizontal="center"/>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27" borderId="3" xfId="2" applyFont="1" applyFill="1" applyBorder="1" applyAlignment="1">
      <alignment horizontal="center" vertical="center" wrapText="1"/>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6" fillId="0" borderId="15" xfId="0" applyFont="1" applyBorder="1" applyAlignment="1">
      <alignment horizontal="center" vertical="center" wrapText="1"/>
    </xf>
    <xf numFmtId="0" fontId="36" fillId="0" borderId="4" xfId="0" applyFont="1" applyBorder="1" applyAlignment="1">
      <alignment horizontal="center" vertical="center" wrapText="1"/>
    </xf>
    <xf numFmtId="10" fontId="6" fillId="0" borderId="10" xfId="2" applyNumberFormat="1" applyFont="1" applyFill="1" applyBorder="1" applyAlignment="1">
      <alignment horizontal="center" vertical="center" wrapText="1"/>
    </xf>
    <xf numFmtId="10" fontId="36" fillId="0" borderId="1" xfId="0" applyNumberFormat="1" applyFont="1" applyBorder="1" applyAlignment="1">
      <alignment horizontal="center" vertical="center" wrapText="1"/>
    </xf>
    <xf numFmtId="10" fontId="36" fillId="0" borderId="2" xfId="0" applyNumberFormat="1" applyFont="1" applyBorder="1" applyAlignment="1">
      <alignment horizontal="center" vertical="center" wrapText="1"/>
    </xf>
    <xf numFmtId="0" fontId="6" fillId="0" borderId="10" xfId="2"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3" fontId="6" fillId="0" borderId="8" xfId="2"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10" fontId="6" fillId="0" borderId="3" xfId="972" applyNumberFormat="1" applyFont="1" applyFill="1" applyBorder="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5"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6" fillId="0" borderId="15" xfId="0" applyFont="1" applyBorder="1" applyAlignment="1">
      <alignment horizontal="center" vertical="center"/>
    </xf>
    <xf numFmtId="0" fontId="30" fillId="3" borderId="6" xfId="2" applyFont="1" applyFill="1" applyBorder="1" applyAlignment="1">
      <alignment horizontal="center" vertical="center" wrapText="1"/>
    </xf>
    <xf numFmtId="0" fontId="36" fillId="0" borderId="7" xfId="0" applyFont="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6" fillId="0" borderId="5" xfId="0" applyFont="1" applyBorder="1" applyAlignment="1">
      <alignment horizontal="center" vertical="center" wrapText="1"/>
    </xf>
    <xf numFmtId="0" fontId="30" fillId="3" borderId="7"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31" fillId="0" borderId="3" xfId="0" applyFont="1" applyFill="1" applyBorder="1" applyAlignment="1">
      <alignment horizontal="left" vertical="top" wrapText="1"/>
    </xf>
    <xf numFmtId="0" fontId="30" fillId="0" borderId="3" xfId="0"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0" fontId="6" fillId="0" borderId="3" xfId="0" applyFont="1" applyFill="1" applyBorder="1" applyAlignment="1">
      <alignment vertical="center"/>
    </xf>
    <xf numFmtId="0" fontId="36" fillId="0" borderId="3" xfId="0" applyFont="1" applyFill="1" applyBorder="1" applyAlignment="1">
      <alignment vertical="center"/>
    </xf>
    <xf numFmtId="0" fontId="32" fillId="0" borderId="3" xfId="0" applyFont="1" applyFill="1" applyBorder="1" applyAlignment="1">
      <alignment horizontal="center" vertical="center" textRotation="90"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30"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0" borderId="3" xfId="0"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10"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6" fillId="3" borderId="5" xfId="0" applyFont="1" applyFill="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10" fontId="30" fillId="3" borderId="3" xfId="1" applyNumberFormat="1" applyFont="1" applyFill="1" applyBorder="1" applyAlignment="1">
      <alignment horizontal="center" vertical="center" wrapText="1"/>
    </xf>
    <xf numFmtId="0" fontId="36" fillId="0" borderId="3" xfId="0" applyFont="1" applyBorder="1" applyAlignment="1">
      <alignment horizontal="center" vertical="center"/>
    </xf>
    <xf numFmtId="10" fontId="6" fillId="0" borderId="2" xfId="0" applyNumberFormat="1" applyFont="1" applyBorder="1" applyAlignment="1">
      <alignment horizontal="center" vertical="center"/>
    </xf>
    <xf numFmtId="0" fontId="36" fillId="0" borderId="12" xfId="0" applyFont="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36" fillId="0" borderId="3" xfId="0" applyFont="1" applyBorder="1" applyAlignment="1">
      <alignment horizontal="left" vertical="top"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64"/>
  <sheetViews>
    <sheetView showGridLines="0" tabSelected="1" view="pageBreakPreview" zoomScale="90" zoomScaleNormal="115" zoomScaleSheetLayoutView="9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7773437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77734375" style="1" customWidth="1"/>
    <col min="15" max="15" width="9" style="1" customWidth="1"/>
    <col min="16" max="16" width="8.7773437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93"/>
    </row>
    <row r="2" spans="2:21" ht="3" customHeight="1">
      <c r="B2" s="276"/>
      <c r="C2" s="276"/>
      <c r="D2" s="276"/>
      <c r="E2" s="276"/>
      <c r="F2" s="276"/>
      <c r="G2" s="276"/>
      <c r="H2" s="276"/>
      <c r="I2" s="276"/>
      <c r="J2" s="276"/>
      <c r="K2" s="276"/>
      <c r="L2" s="276"/>
      <c r="M2" s="276"/>
      <c r="N2" s="276"/>
      <c r="O2" s="276"/>
      <c r="P2" s="276"/>
      <c r="Q2" s="276"/>
      <c r="R2" s="276"/>
      <c r="S2" s="276"/>
      <c r="T2" s="276"/>
      <c r="U2" s="276"/>
    </row>
    <row r="3" spans="2:21" ht="15" customHeight="1">
      <c r="B3" s="277" t="s">
        <v>32</v>
      </c>
      <c r="C3" s="277"/>
      <c r="D3" s="277"/>
      <c r="E3" s="277"/>
      <c r="F3" s="277"/>
      <c r="G3" s="277"/>
      <c r="H3" s="277"/>
      <c r="I3" s="277"/>
      <c r="J3" s="277"/>
      <c r="K3" s="277"/>
      <c r="L3" s="277"/>
      <c r="M3" s="277"/>
      <c r="N3" s="277"/>
      <c r="O3" s="277"/>
      <c r="P3" s="277"/>
      <c r="Q3" s="277"/>
      <c r="R3" s="277"/>
      <c r="S3" s="277"/>
      <c r="T3" s="277"/>
      <c r="U3" s="277"/>
    </row>
    <row r="4" spans="2:21" ht="3" customHeight="1">
      <c r="G4" s="2"/>
      <c r="H4" s="2"/>
      <c r="I4" s="2"/>
      <c r="J4" s="2"/>
      <c r="K4" s="2"/>
      <c r="L4" s="2"/>
      <c r="M4" s="2"/>
      <c r="N4" s="2"/>
      <c r="O4" s="2"/>
      <c r="P4" s="2"/>
      <c r="Q4" s="2"/>
      <c r="R4" s="2"/>
    </row>
    <row r="5" spans="2:21" ht="12" customHeight="1">
      <c r="B5" s="211" t="s">
        <v>0</v>
      </c>
      <c r="C5" s="180"/>
      <c r="D5" s="181"/>
      <c r="E5" s="227" t="s">
        <v>1</v>
      </c>
      <c r="F5" s="278" t="s">
        <v>2</v>
      </c>
      <c r="G5" s="203" t="s">
        <v>16</v>
      </c>
      <c r="H5" s="204"/>
      <c r="I5" s="204"/>
      <c r="J5" s="204"/>
      <c r="K5" s="204"/>
      <c r="L5" s="205"/>
      <c r="M5" s="203" t="s">
        <v>17</v>
      </c>
      <c r="N5" s="204"/>
      <c r="O5" s="204"/>
      <c r="P5" s="204"/>
      <c r="Q5" s="204"/>
      <c r="R5" s="205"/>
      <c r="S5" s="227" t="s">
        <v>3</v>
      </c>
      <c r="T5" s="227" t="s">
        <v>4</v>
      </c>
      <c r="U5" s="227"/>
    </row>
    <row r="6" spans="2:21" ht="25.5" customHeight="1">
      <c r="B6" s="212"/>
      <c r="C6" s="213"/>
      <c r="D6" s="214"/>
      <c r="E6" s="227"/>
      <c r="F6" s="278"/>
      <c r="G6" s="279" t="s">
        <v>37</v>
      </c>
      <c r="H6" s="280"/>
      <c r="I6" s="80" t="s">
        <v>68</v>
      </c>
      <c r="J6" s="80" t="s">
        <v>69</v>
      </c>
      <c r="K6" s="279" t="s">
        <v>44</v>
      </c>
      <c r="L6" s="280"/>
      <c r="M6" s="279" t="s">
        <v>37</v>
      </c>
      <c r="N6" s="280"/>
      <c r="O6" s="80" t="s">
        <v>68</v>
      </c>
      <c r="P6" s="80" t="s">
        <v>69</v>
      </c>
      <c r="Q6" s="279" t="s">
        <v>44</v>
      </c>
      <c r="R6" s="280"/>
      <c r="S6" s="227"/>
      <c r="T6" s="227"/>
      <c r="U6" s="227"/>
    </row>
    <row r="7" spans="2:21" ht="14.25" customHeight="1">
      <c r="B7" s="217" t="s">
        <v>40</v>
      </c>
      <c r="C7" s="217"/>
      <c r="D7" s="217"/>
      <c r="E7" s="217"/>
      <c r="F7" s="217"/>
      <c r="G7" s="217"/>
      <c r="H7" s="217"/>
      <c r="I7" s="217"/>
      <c r="J7" s="217"/>
      <c r="K7" s="217"/>
      <c r="L7" s="217"/>
      <c r="M7" s="217"/>
      <c r="N7" s="217"/>
      <c r="O7" s="217"/>
      <c r="P7" s="217"/>
      <c r="Q7" s="217"/>
      <c r="R7" s="217"/>
      <c r="S7" s="217"/>
      <c r="T7" s="217"/>
      <c r="U7" s="217"/>
    </row>
    <row r="8" spans="2:21" ht="13.5" customHeight="1">
      <c r="B8" s="260" t="s">
        <v>51</v>
      </c>
      <c r="C8" s="244" t="s">
        <v>5</v>
      </c>
      <c r="D8" s="245"/>
      <c r="E8" s="229" t="s">
        <v>19</v>
      </c>
      <c r="F8" s="23" t="s">
        <v>7</v>
      </c>
      <c r="G8" s="258">
        <v>0.1699</v>
      </c>
      <c r="H8" s="259"/>
      <c r="I8" s="100">
        <f>G8-0.75%</f>
        <v>0.16239999999999999</v>
      </c>
      <c r="J8" s="100">
        <f>G8-1%</f>
        <v>0.15989999999999999</v>
      </c>
      <c r="K8" s="258">
        <f>G8-1.5%</f>
        <v>0.15489999999999998</v>
      </c>
      <c r="L8" s="259"/>
      <c r="M8" s="110" t="s">
        <v>8</v>
      </c>
      <c r="N8" s="111"/>
      <c r="O8" s="111"/>
      <c r="P8" s="111"/>
      <c r="Q8" s="111"/>
      <c r="R8" s="112"/>
      <c r="S8" s="156" t="s">
        <v>9</v>
      </c>
      <c r="T8" s="146" t="s">
        <v>10</v>
      </c>
      <c r="U8" s="147"/>
    </row>
    <row r="9" spans="2:21" ht="13.5" customHeight="1">
      <c r="B9" s="261"/>
      <c r="C9" s="246"/>
      <c r="D9" s="247"/>
      <c r="E9" s="229"/>
      <c r="F9" s="23" t="s">
        <v>42</v>
      </c>
      <c r="G9" s="258">
        <v>0.1699</v>
      </c>
      <c r="H9" s="259"/>
      <c r="I9" s="100">
        <f t="shared" ref="I9:I15" si="0">G9-0.75%</f>
        <v>0.16239999999999999</v>
      </c>
      <c r="J9" s="100">
        <f t="shared" ref="J9:J15" si="1">G9-1%</f>
        <v>0.15989999999999999</v>
      </c>
      <c r="K9" s="258">
        <f t="shared" ref="K9:K27" si="2">G9-1.5%</f>
        <v>0.15489999999999998</v>
      </c>
      <c r="L9" s="259"/>
      <c r="M9" s="113"/>
      <c r="N9" s="114"/>
      <c r="O9" s="114"/>
      <c r="P9" s="114"/>
      <c r="Q9" s="114"/>
      <c r="R9" s="115"/>
      <c r="S9" s="199"/>
      <c r="T9" s="148"/>
      <c r="U9" s="149"/>
    </row>
    <row r="10" spans="2:21" ht="13.5" customHeight="1">
      <c r="B10" s="261"/>
      <c r="C10" s="244" t="s">
        <v>12</v>
      </c>
      <c r="D10" s="245"/>
      <c r="E10" s="229"/>
      <c r="F10" s="3" t="s">
        <v>7</v>
      </c>
      <c r="G10" s="223">
        <v>0.19900000000000001</v>
      </c>
      <c r="H10" s="225"/>
      <c r="I10" s="98">
        <f t="shared" si="0"/>
        <v>0.1915</v>
      </c>
      <c r="J10" s="98">
        <f t="shared" si="1"/>
        <v>0.189</v>
      </c>
      <c r="K10" s="223">
        <f>G10-1.5%</f>
        <v>0.184</v>
      </c>
      <c r="L10" s="225"/>
      <c r="M10" s="282">
        <f>G10+3%</f>
        <v>0.22900000000000001</v>
      </c>
      <c r="N10" s="283"/>
      <c r="O10" s="77">
        <f>M10-0.75%</f>
        <v>0.2215</v>
      </c>
      <c r="P10" s="77">
        <f>M10-1%</f>
        <v>0.219</v>
      </c>
      <c r="Q10" s="282">
        <f t="shared" ref="Q10:Q11" si="3">M10-1.5%</f>
        <v>0.21400000000000002</v>
      </c>
      <c r="R10" s="283"/>
      <c r="S10" s="199"/>
      <c r="T10" s="148"/>
      <c r="U10" s="149"/>
    </row>
    <row r="11" spans="2:21" ht="13.5" customHeight="1">
      <c r="B11" s="261"/>
      <c r="C11" s="246"/>
      <c r="D11" s="247"/>
      <c r="E11" s="229"/>
      <c r="F11" s="3" t="s">
        <v>42</v>
      </c>
      <c r="G11" s="263">
        <v>0.20599999999999999</v>
      </c>
      <c r="H11" s="264"/>
      <c r="I11" s="98">
        <f t="shared" si="0"/>
        <v>0.19849999999999998</v>
      </c>
      <c r="J11" s="98">
        <f t="shared" si="1"/>
        <v>0.19599999999999998</v>
      </c>
      <c r="K11" s="263">
        <f t="shared" si="2"/>
        <v>0.191</v>
      </c>
      <c r="L11" s="264"/>
      <c r="M11" s="284">
        <f t="shared" ref="M11" si="4">G11+3%</f>
        <v>0.23599999999999999</v>
      </c>
      <c r="N11" s="285"/>
      <c r="O11" s="77">
        <f>M11-0.75%</f>
        <v>0.22849999999999998</v>
      </c>
      <c r="P11" s="77">
        <f>M11-1%</f>
        <v>0.22599999999999998</v>
      </c>
      <c r="Q11" s="284">
        <f t="shared" si="3"/>
        <v>0.22099999999999997</v>
      </c>
      <c r="R11" s="285"/>
      <c r="S11" s="199"/>
      <c r="T11" s="148"/>
      <c r="U11" s="149"/>
    </row>
    <row r="12" spans="2:21" s="25" customFormat="1" ht="13.5" customHeight="1">
      <c r="B12" s="261"/>
      <c r="C12" s="248" t="s">
        <v>109</v>
      </c>
      <c r="D12" s="249"/>
      <c r="E12" s="229" t="s">
        <v>19</v>
      </c>
      <c r="F12" s="23" t="s">
        <v>29</v>
      </c>
      <c r="G12" s="258">
        <v>0.15989999999999999</v>
      </c>
      <c r="H12" s="259"/>
      <c r="I12" s="100">
        <f>G12-0.75%</f>
        <v>0.15239999999999998</v>
      </c>
      <c r="J12" s="100">
        <f t="shared" si="1"/>
        <v>0.14989999999999998</v>
      </c>
      <c r="K12" s="258">
        <f>G12-3%</f>
        <v>0.12989999999999999</v>
      </c>
      <c r="L12" s="259"/>
      <c r="M12" s="287" t="s">
        <v>8</v>
      </c>
      <c r="N12" s="288"/>
      <c r="O12" s="288"/>
      <c r="P12" s="288"/>
      <c r="Q12" s="288"/>
      <c r="R12" s="289"/>
      <c r="S12" s="199"/>
      <c r="T12" s="148"/>
      <c r="U12" s="149"/>
    </row>
    <row r="13" spans="2:21" s="25" customFormat="1" ht="13.5" customHeight="1">
      <c r="B13" s="261"/>
      <c r="C13" s="250"/>
      <c r="D13" s="251"/>
      <c r="E13" s="229"/>
      <c r="F13" s="23" t="s">
        <v>60</v>
      </c>
      <c r="G13" s="258">
        <v>0.1699</v>
      </c>
      <c r="H13" s="259"/>
      <c r="I13" s="100">
        <f t="shared" si="0"/>
        <v>0.16239999999999999</v>
      </c>
      <c r="J13" s="100">
        <f t="shared" si="1"/>
        <v>0.15989999999999999</v>
      </c>
      <c r="K13" s="258">
        <f>G13-2%</f>
        <v>0.14990000000000001</v>
      </c>
      <c r="L13" s="259"/>
      <c r="M13" s="290"/>
      <c r="N13" s="291"/>
      <c r="O13" s="291"/>
      <c r="P13" s="291"/>
      <c r="Q13" s="291"/>
      <c r="R13" s="292"/>
      <c r="S13" s="199"/>
      <c r="T13" s="148"/>
      <c r="U13" s="149"/>
    </row>
    <row r="14" spans="2:21" s="25" customFormat="1" ht="13.5" customHeight="1">
      <c r="B14" s="261"/>
      <c r="C14" s="248" t="s">
        <v>110</v>
      </c>
      <c r="D14" s="249"/>
      <c r="E14" s="229"/>
      <c r="F14" s="3" t="s">
        <v>29</v>
      </c>
      <c r="G14" s="223">
        <v>0.15490000000000001</v>
      </c>
      <c r="H14" s="225"/>
      <c r="I14" s="98">
        <f t="shared" si="0"/>
        <v>0.1474</v>
      </c>
      <c r="J14" s="98">
        <f t="shared" si="1"/>
        <v>0.1449</v>
      </c>
      <c r="K14" s="223">
        <f>G14-3%</f>
        <v>0.12490000000000001</v>
      </c>
      <c r="L14" s="225"/>
      <c r="M14" s="290"/>
      <c r="N14" s="291"/>
      <c r="O14" s="291"/>
      <c r="P14" s="291"/>
      <c r="Q14" s="291"/>
      <c r="R14" s="292"/>
      <c r="S14" s="199"/>
      <c r="T14" s="148"/>
      <c r="U14" s="149"/>
    </row>
    <row r="15" spans="2:21" s="25" customFormat="1" ht="13.5" customHeight="1">
      <c r="B15" s="261"/>
      <c r="C15" s="250"/>
      <c r="D15" s="251"/>
      <c r="E15" s="229"/>
      <c r="F15" s="3" t="s">
        <v>60</v>
      </c>
      <c r="G15" s="223">
        <v>0.16489999999999999</v>
      </c>
      <c r="H15" s="225"/>
      <c r="I15" s="98">
        <f t="shared" si="0"/>
        <v>0.15739999999999998</v>
      </c>
      <c r="J15" s="98">
        <f t="shared" si="1"/>
        <v>0.15489999999999998</v>
      </c>
      <c r="K15" s="223">
        <f>G15-2%</f>
        <v>0.1449</v>
      </c>
      <c r="L15" s="225"/>
      <c r="M15" s="290"/>
      <c r="N15" s="291"/>
      <c r="O15" s="291"/>
      <c r="P15" s="291"/>
      <c r="Q15" s="291"/>
      <c r="R15" s="292"/>
      <c r="S15" s="199"/>
      <c r="T15" s="148"/>
      <c r="U15" s="149"/>
    </row>
    <row r="16" spans="2:21" ht="13.5" customHeight="1">
      <c r="B16" s="261"/>
      <c r="C16" s="244" t="s">
        <v>111</v>
      </c>
      <c r="D16" s="245"/>
      <c r="E16" s="274" t="s">
        <v>19</v>
      </c>
      <c r="F16" s="3" t="s">
        <v>29</v>
      </c>
      <c r="G16" s="258">
        <v>0.1449</v>
      </c>
      <c r="H16" s="259"/>
      <c r="I16" s="100">
        <f>G16</f>
        <v>0.1449</v>
      </c>
      <c r="J16" s="100">
        <f>G16</f>
        <v>0.1449</v>
      </c>
      <c r="K16" s="258">
        <f>G16-2.5%</f>
        <v>0.11990000000000001</v>
      </c>
      <c r="L16" s="259"/>
      <c r="M16" s="290"/>
      <c r="N16" s="291"/>
      <c r="O16" s="291"/>
      <c r="P16" s="291"/>
      <c r="Q16" s="291"/>
      <c r="R16" s="292"/>
      <c r="S16" s="199"/>
      <c r="T16" s="148"/>
      <c r="U16" s="149"/>
    </row>
    <row r="17" spans="1:26" ht="13.5" customHeight="1">
      <c r="B17" s="261"/>
      <c r="C17" s="246"/>
      <c r="D17" s="247"/>
      <c r="E17" s="275"/>
      <c r="F17" s="3" t="s">
        <v>60</v>
      </c>
      <c r="G17" s="258">
        <v>0.15490000000000001</v>
      </c>
      <c r="H17" s="259"/>
      <c r="I17" s="100">
        <f>G17</f>
        <v>0.15490000000000001</v>
      </c>
      <c r="J17" s="100">
        <f>G17</f>
        <v>0.15490000000000001</v>
      </c>
      <c r="K17" s="258">
        <f>G17-2.5%</f>
        <v>0.12990000000000002</v>
      </c>
      <c r="L17" s="259"/>
      <c r="M17" s="290"/>
      <c r="N17" s="291"/>
      <c r="O17" s="291"/>
      <c r="P17" s="291"/>
      <c r="Q17" s="291"/>
      <c r="R17" s="292"/>
      <c r="S17" s="199"/>
      <c r="T17" s="148"/>
      <c r="U17" s="149"/>
    </row>
    <row r="18" spans="1:26" ht="27" customHeight="1">
      <c r="B18" s="261"/>
      <c r="C18" s="270" t="s">
        <v>49</v>
      </c>
      <c r="D18" s="271"/>
      <c r="E18" s="99" t="s">
        <v>19</v>
      </c>
      <c r="F18" s="3" t="s">
        <v>31</v>
      </c>
      <c r="G18" s="152">
        <v>0.14299999999999999</v>
      </c>
      <c r="H18" s="152"/>
      <c r="I18" s="98">
        <f>G18-0.75%</f>
        <v>0.13549999999999998</v>
      </c>
      <c r="J18" s="104">
        <f>G18-1%</f>
        <v>0.13299999999999998</v>
      </c>
      <c r="K18" s="152">
        <f>G18-2%</f>
        <v>0.12299999999999998</v>
      </c>
      <c r="L18" s="152"/>
      <c r="M18" s="290"/>
      <c r="N18" s="291"/>
      <c r="O18" s="291"/>
      <c r="P18" s="291"/>
      <c r="Q18" s="291"/>
      <c r="R18" s="292"/>
      <c r="S18" s="199"/>
      <c r="T18" s="148"/>
      <c r="U18" s="149"/>
    </row>
    <row r="19" spans="1:26" ht="15" customHeight="1">
      <c r="B19" s="261"/>
      <c r="C19" s="248" t="s">
        <v>96</v>
      </c>
      <c r="D19" s="249"/>
      <c r="E19" s="229" t="s">
        <v>19</v>
      </c>
      <c r="F19" s="23" t="s">
        <v>21</v>
      </c>
      <c r="G19" s="258">
        <v>0.15</v>
      </c>
      <c r="H19" s="259"/>
      <c r="I19" s="100">
        <f>G19-0.75%</f>
        <v>0.14249999999999999</v>
      </c>
      <c r="J19" s="100">
        <f>G19-1%</f>
        <v>0.13999999999999999</v>
      </c>
      <c r="K19" s="258">
        <f>G19-2%</f>
        <v>0.13</v>
      </c>
      <c r="L19" s="259"/>
      <c r="M19" s="290"/>
      <c r="N19" s="291"/>
      <c r="O19" s="291"/>
      <c r="P19" s="291"/>
      <c r="Q19" s="291"/>
      <c r="R19" s="292"/>
      <c r="S19" s="143" t="s">
        <v>86</v>
      </c>
      <c r="T19" s="148"/>
      <c r="U19" s="149"/>
      <c r="X19" s="51"/>
      <c r="Y19" s="51"/>
      <c r="Z19" s="51"/>
    </row>
    <row r="20" spans="1:26" ht="15" customHeight="1">
      <c r="B20" s="261"/>
      <c r="C20" s="272"/>
      <c r="D20" s="273"/>
      <c r="E20" s="229"/>
      <c r="F20" s="23" t="s">
        <v>84</v>
      </c>
      <c r="G20" s="258">
        <v>0.16</v>
      </c>
      <c r="H20" s="259"/>
      <c r="I20" s="100">
        <f t="shared" ref="I20:I21" si="5">G20-0.75%</f>
        <v>0.1525</v>
      </c>
      <c r="J20" s="100">
        <f t="shared" ref="J20:J21" si="6">G20-1%</f>
        <v>0.15</v>
      </c>
      <c r="K20" s="258">
        <f t="shared" ref="K20:K21" si="7">G20-2%</f>
        <v>0.14000000000000001</v>
      </c>
      <c r="L20" s="259"/>
      <c r="M20" s="290"/>
      <c r="N20" s="291"/>
      <c r="O20" s="291"/>
      <c r="P20" s="291"/>
      <c r="Q20" s="291"/>
      <c r="R20" s="292"/>
      <c r="S20" s="144"/>
      <c r="T20" s="148"/>
      <c r="U20" s="149"/>
      <c r="X20" s="51"/>
      <c r="Y20" s="51"/>
      <c r="Z20" s="51"/>
    </row>
    <row r="21" spans="1:26" ht="15" customHeight="1">
      <c r="B21" s="261"/>
      <c r="C21" s="250"/>
      <c r="D21" s="251"/>
      <c r="E21" s="229"/>
      <c r="F21" s="23" t="s">
        <v>91</v>
      </c>
      <c r="G21" s="258">
        <v>0.16500000000000001</v>
      </c>
      <c r="H21" s="259"/>
      <c r="I21" s="100">
        <f t="shared" si="5"/>
        <v>0.1575</v>
      </c>
      <c r="J21" s="100">
        <f t="shared" si="6"/>
        <v>0.155</v>
      </c>
      <c r="K21" s="258">
        <f t="shared" si="7"/>
        <v>0.14500000000000002</v>
      </c>
      <c r="L21" s="259"/>
      <c r="M21" s="293"/>
      <c r="N21" s="294"/>
      <c r="O21" s="294"/>
      <c r="P21" s="294"/>
      <c r="Q21" s="294"/>
      <c r="R21" s="295"/>
      <c r="S21" s="145"/>
      <c r="T21" s="148"/>
      <c r="U21" s="149"/>
      <c r="X21" s="51"/>
      <c r="Y21" s="51"/>
      <c r="Z21" s="51"/>
    </row>
    <row r="22" spans="1:26" ht="15" customHeight="1">
      <c r="B22" s="261"/>
      <c r="C22" s="248" t="s">
        <v>112</v>
      </c>
      <c r="D22" s="249"/>
      <c r="E22" s="229" t="s">
        <v>19</v>
      </c>
      <c r="F22" s="3" t="s">
        <v>21</v>
      </c>
      <c r="G22" s="223">
        <v>0.14990000000000001</v>
      </c>
      <c r="H22" s="225"/>
      <c r="I22" s="98">
        <f>G22-1.75%</f>
        <v>0.13240000000000002</v>
      </c>
      <c r="J22" s="98">
        <f>G22-2%</f>
        <v>0.12990000000000002</v>
      </c>
      <c r="K22" s="223">
        <f>G22-3%</f>
        <v>0.11990000000000001</v>
      </c>
      <c r="L22" s="225"/>
      <c r="M22" s="287" t="s">
        <v>8</v>
      </c>
      <c r="N22" s="288"/>
      <c r="O22" s="288"/>
      <c r="P22" s="288"/>
      <c r="Q22" s="288"/>
      <c r="R22" s="289"/>
      <c r="S22" s="170" t="s">
        <v>86</v>
      </c>
      <c r="T22" s="148"/>
      <c r="U22" s="149"/>
      <c r="X22" s="51"/>
      <c r="Y22" s="51"/>
      <c r="Z22" s="51"/>
    </row>
    <row r="23" spans="1:26" ht="15" customHeight="1">
      <c r="B23" s="261"/>
      <c r="C23" s="272"/>
      <c r="D23" s="273"/>
      <c r="E23" s="229"/>
      <c r="F23" s="3" t="s">
        <v>84</v>
      </c>
      <c r="G23" s="223">
        <v>0.15490000000000001</v>
      </c>
      <c r="H23" s="225"/>
      <c r="I23" s="98">
        <f t="shared" ref="I23:I25" si="8">G23-1.75%</f>
        <v>0.13740000000000002</v>
      </c>
      <c r="J23" s="98">
        <f t="shared" ref="J23:J25" si="9">G23-2%</f>
        <v>0.13490000000000002</v>
      </c>
      <c r="K23" s="223">
        <f t="shared" ref="K23:K25" si="10">G23-3%</f>
        <v>0.12490000000000001</v>
      </c>
      <c r="L23" s="225"/>
      <c r="M23" s="290"/>
      <c r="N23" s="291"/>
      <c r="O23" s="291"/>
      <c r="P23" s="291"/>
      <c r="Q23" s="291"/>
      <c r="R23" s="292"/>
      <c r="S23" s="171"/>
      <c r="T23" s="148"/>
      <c r="U23" s="149"/>
      <c r="X23" s="51"/>
      <c r="Y23" s="51"/>
      <c r="Z23" s="51"/>
    </row>
    <row r="24" spans="1:26" ht="15" customHeight="1">
      <c r="B24" s="261"/>
      <c r="C24" s="272"/>
      <c r="D24" s="273"/>
      <c r="E24" s="229"/>
      <c r="F24" s="3" t="s">
        <v>83</v>
      </c>
      <c r="G24" s="223">
        <v>0.16489999999999999</v>
      </c>
      <c r="H24" s="225"/>
      <c r="I24" s="98">
        <f t="shared" si="8"/>
        <v>0.14739999999999998</v>
      </c>
      <c r="J24" s="98">
        <f t="shared" si="9"/>
        <v>0.1449</v>
      </c>
      <c r="K24" s="223">
        <f t="shared" si="10"/>
        <v>0.13489999999999999</v>
      </c>
      <c r="L24" s="225"/>
      <c r="M24" s="290"/>
      <c r="N24" s="291"/>
      <c r="O24" s="291"/>
      <c r="P24" s="291"/>
      <c r="Q24" s="291"/>
      <c r="R24" s="292"/>
      <c r="S24" s="171"/>
      <c r="T24" s="148"/>
      <c r="U24" s="149"/>
      <c r="X24" s="51"/>
      <c r="Y24" s="51"/>
      <c r="Z24" s="51"/>
    </row>
    <row r="25" spans="1:26" ht="15" customHeight="1">
      <c r="B25" s="261"/>
      <c r="C25" s="250"/>
      <c r="D25" s="251"/>
      <c r="E25" s="229"/>
      <c r="F25" s="3" t="s">
        <v>60</v>
      </c>
      <c r="G25" s="223">
        <v>0.1699</v>
      </c>
      <c r="H25" s="225"/>
      <c r="I25" s="98">
        <f t="shared" si="8"/>
        <v>0.15239999999999998</v>
      </c>
      <c r="J25" s="98">
        <f t="shared" si="9"/>
        <v>0.14990000000000001</v>
      </c>
      <c r="K25" s="223">
        <f t="shared" si="10"/>
        <v>0.1399</v>
      </c>
      <c r="L25" s="225"/>
      <c r="M25" s="293"/>
      <c r="N25" s="294"/>
      <c r="O25" s="294"/>
      <c r="P25" s="294"/>
      <c r="Q25" s="294"/>
      <c r="R25" s="295"/>
      <c r="S25" s="172"/>
      <c r="T25" s="150"/>
      <c r="U25" s="151"/>
      <c r="X25" s="51"/>
      <c r="Y25" s="51"/>
      <c r="Z25" s="51"/>
    </row>
    <row r="26" spans="1:26" ht="34.5" customHeight="1">
      <c r="B26" s="261"/>
      <c r="C26" s="239" t="s">
        <v>50</v>
      </c>
      <c r="D26" s="240"/>
      <c r="E26" s="229" t="s">
        <v>19</v>
      </c>
      <c r="F26" s="23" t="s">
        <v>7</v>
      </c>
      <c r="G26" s="169">
        <v>0.16350000000000001</v>
      </c>
      <c r="H26" s="169"/>
      <c r="I26" s="89">
        <f t="shared" ref="I26:I27" si="11">G26-0.75%</f>
        <v>0.156</v>
      </c>
      <c r="J26" s="89">
        <f t="shared" ref="J26:J27" si="12">G26-1%</f>
        <v>0.1535</v>
      </c>
      <c r="K26" s="169">
        <f t="shared" si="2"/>
        <v>0.14850000000000002</v>
      </c>
      <c r="L26" s="169"/>
      <c r="M26" s="163" t="s">
        <v>8</v>
      </c>
      <c r="N26" s="164"/>
      <c r="O26" s="164"/>
      <c r="P26" s="164"/>
      <c r="Q26" s="164"/>
      <c r="R26" s="165"/>
      <c r="S26" s="155" t="s">
        <v>9</v>
      </c>
      <c r="T26" s="142" t="s">
        <v>10</v>
      </c>
      <c r="U26" s="142"/>
    </row>
    <row r="27" spans="1:26" ht="43.5" customHeight="1">
      <c r="B27" s="262"/>
      <c r="C27" s="241"/>
      <c r="D27" s="242"/>
      <c r="E27" s="229"/>
      <c r="F27" s="23" t="s">
        <v>42</v>
      </c>
      <c r="G27" s="169">
        <v>0.16700000000000001</v>
      </c>
      <c r="H27" s="169"/>
      <c r="I27" s="89">
        <f t="shared" si="11"/>
        <v>0.1595</v>
      </c>
      <c r="J27" s="89">
        <f t="shared" si="12"/>
        <v>0.157</v>
      </c>
      <c r="K27" s="169">
        <f t="shared" si="2"/>
        <v>0.15200000000000002</v>
      </c>
      <c r="L27" s="169"/>
      <c r="M27" s="166"/>
      <c r="N27" s="167"/>
      <c r="O27" s="167"/>
      <c r="P27" s="167"/>
      <c r="Q27" s="167"/>
      <c r="R27" s="168"/>
      <c r="S27" s="155"/>
      <c r="T27" s="142"/>
      <c r="U27" s="142"/>
    </row>
    <row r="28" spans="1:26" s="25" customFormat="1" ht="1.5" customHeight="1">
      <c r="A28" s="17"/>
      <c r="B28" s="86"/>
      <c r="C28" s="86"/>
      <c r="D28" s="86"/>
      <c r="E28" s="42"/>
      <c r="F28" s="17"/>
      <c r="G28" s="92"/>
      <c r="H28" s="92"/>
      <c r="I28" s="92"/>
      <c r="J28" s="92"/>
      <c r="K28" s="92"/>
      <c r="L28" s="92"/>
      <c r="M28" s="92"/>
      <c r="N28" s="92"/>
      <c r="O28" s="92"/>
      <c r="P28" s="92"/>
      <c r="Q28" s="92"/>
      <c r="R28" s="92"/>
      <c r="S28" s="12"/>
      <c r="T28" s="12"/>
      <c r="U28" s="12"/>
      <c r="V28" s="17"/>
      <c r="W28" s="17"/>
    </row>
    <row r="29" spans="1:26" ht="13.5" customHeight="1">
      <c r="B29" s="239" t="s">
        <v>67</v>
      </c>
      <c r="C29" s="268"/>
      <c r="D29" s="240"/>
      <c r="E29" s="274" t="s">
        <v>19</v>
      </c>
      <c r="F29" s="23" t="s">
        <v>29</v>
      </c>
      <c r="G29" s="200">
        <v>0.15490000000000001</v>
      </c>
      <c r="H29" s="200"/>
      <c r="I29" s="89">
        <f>G29-0.75%</f>
        <v>0.1474</v>
      </c>
      <c r="J29" s="89">
        <f>G29-1%</f>
        <v>0.1449</v>
      </c>
      <c r="K29" s="200">
        <v>0.12490000000000001</v>
      </c>
      <c r="L29" s="200"/>
      <c r="M29" s="110"/>
      <c r="N29" s="111"/>
      <c r="O29" s="111"/>
      <c r="P29" s="111"/>
      <c r="Q29" s="111"/>
      <c r="R29" s="112"/>
      <c r="S29" s="156" t="s">
        <v>9</v>
      </c>
      <c r="T29" s="146" t="s">
        <v>10</v>
      </c>
      <c r="U29" s="147"/>
    </row>
    <row r="30" spans="1:26" ht="13.5" customHeight="1">
      <c r="B30" s="241"/>
      <c r="C30" s="269"/>
      <c r="D30" s="242"/>
      <c r="E30" s="275"/>
      <c r="F30" s="23" t="s">
        <v>60</v>
      </c>
      <c r="G30" s="200">
        <v>0.16450000000000001</v>
      </c>
      <c r="H30" s="200"/>
      <c r="I30" s="89">
        <f>G30-0.75%</f>
        <v>0.157</v>
      </c>
      <c r="J30" s="89">
        <f>G30-1%</f>
        <v>0.1545</v>
      </c>
      <c r="K30" s="200">
        <v>0.14450000000000002</v>
      </c>
      <c r="L30" s="200"/>
      <c r="M30" s="113"/>
      <c r="N30" s="114"/>
      <c r="O30" s="114"/>
      <c r="P30" s="114"/>
      <c r="Q30" s="114"/>
      <c r="R30" s="115"/>
      <c r="S30" s="157"/>
      <c r="T30" s="150"/>
      <c r="U30" s="151"/>
    </row>
    <row r="31" spans="1:26" ht="1.5" customHeight="1">
      <c r="B31" s="13"/>
      <c r="C31" s="13"/>
      <c r="D31" s="13"/>
      <c r="E31" s="14"/>
      <c r="F31" s="15"/>
      <c r="G31" s="73"/>
      <c r="H31" s="73"/>
      <c r="I31" s="73"/>
      <c r="J31" s="73"/>
      <c r="K31" s="73"/>
      <c r="L31" s="73"/>
      <c r="M31" s="73"/>
      <c r="N31" s="73"/>
      <c r="O31" s="73"/>
      <c r="P31" s="73"/>
      <c r="Q31" s="73"/>
      <c r="R31" s="73"/>
      <c r="S31" s="16"/>
      <c r="T31" s="16"/>
      <c r="U31" s="16"/>
    </row>
    <row r="32" spans="1:26" s="49" customFormat="1" ht="19.5" customHeight="1">
      <c r="B32" s="252" t="s">
        <v>77</v>
      </c>
      <c r="C32" s="253"/>
      <c r="D32" s="254"/>
      <c r="E32" s="186" t="s">
        <v>19</v>
      </c>
      <c r="F32" s="4" t="s">
        <v>21</v>
      </c>
      <c r="G32" s="153">
        <v>0.154</v>
      </c>
      <c r="H32" s="154"/>
      <c r="I32" s="82">
        <f>G32-0.75%</f>
        <v>0.14649999999999999</v>
      </c>
      <c r="J32" s="82">
        <f>G32-1%</f>
        <v>0.14399999999999999</v>
      </c>
      <c r="K32" s="153">
        <f t="shared" ref="K32:K33" si="13">G32-1.5%</f>
        <v>0.13900000000000001</v>
      </c>
      <c r="L32" s="154"/>
      <c r="M32" s="189" t="s">
        <v>8</v>
      </c>
      <c r="N32" s="190"/>
      <c r="O32" s="190"/>
      <c r="P32" s="190"/>
      <c r="Q32" s="190"/>
      <c r="R32" s="191"/>
      <c r="S32" s="129" t="s">
        <v>22</v>
      </c>
      <c r="T32" s="142" t="s">
        <v>14</v>
      </c>
      <c r="U32" s="142"/>
    </row>
    <row r="33" spans="1:24" s="49" customFormat="1" ht="19.5" customHeight="1">
      <c r="B33" s="255"/>
      <c r="C33" s="256"/>
      <c r="D33" s="257"/>
      <c r="E33" s="188"/>
      <c r="F33" s="4" t="s">
        <v>23</v>
      </c>
      <c r="G33" s="153">
        <v>0.16400000000000001</v>
      </c>
      <c r="H33" s="154"/>
      <c r="I33" s="82">
        <f>G33-0.75%</f>
        <v>0.1565</v>
      </c>
      <c r="J33" s="82">
        <f>G33-1%</f>
        <v>0.154</v>
      </c>
      <c r="K33" s="153">
        <f t="shared" si="13"/>
        <v>0.14900000000000002</v>
      </c>
      <c r="L33" s="154"/>
      <c r="M33" s="192"/>
      <c r="N33" s="193"/>
      <c r="O33" s="193"/>
      <c r="P33" s="193"/>
      <c r="Q33" s="193"/>
      <c r="R33" s="194"/>
      <c r="S33" s="129"/>
      <c r="T33" s="142"/>
      <c r="U33" s="142"/>
    </row>
    <row r="34" spans="1:24" ht="1.5" customHeight="1">
      <c r="B34" s="13"/>
      <c r="C34" s="13"/>
      <c r="D34" s="13"/>
      <c r="E34" s="14"/>
      <c r="F34" s="15"/>
      <c r="G34" s="73"/>
      <c r="H34" s="73"/>
      <c r="I34" s="73"/>
      <c r="J34" s="73"/>
      <c r="K34" s="73"/>
      <c r="L34" s="73"/>
      <c r="M34" s="73"/>
      <c r="N34" s="73"/>
      <c r="O34" s="73"/>
      <c r="P34" s="73"/>
      <c r="Q34" s="73"/>
      <c r="R34" s="73"/>
      <c r="S34" s="16"/>
      <c r="T34" s="16"/>
      <c r="U34" s="16"/>
    </row>
    <row r="35" spans="1:24" s="49" customFormat="1" ht="21" customHeight="1">
      <c r="B35" s="252" t="s">
        <v>47</v>
      </c>
      <c r="C35" s="253"/>
      <c r="D35" s="254"/>
      <c r="E35" s="186" t="s">
        <v>19</v>
      </c>
      <c r="F35" s="24" t="s">
        <v>7</v>
      </c>
      <c r="G35" s="195">
        <v>0.189</v>
      </c>
      <c r="H35" s="196"/>
      <c r="I35" s="91">
        <f>G35-0.75%</f>
        <v>0.18149999999999999</v>
      </c>
      <c r="J35" s="91">
        <f>G35-1%</f>
        <v>0.17899999999999999</v>
      </c>
      <c r="K35" s="195">
        <f t="shared" ref="K35:K36" si="14">G35-1.5%</f>
        <v>0.17399999999999999</v>
      </c>
      <c r="L35" s="196"/>
      <c r="M35" s="197">
        <f>G35+3%</f>
        <v>0.219</v>
      </c>
      <c r="N35" s="198"/>
      <c r="O35" s="90">
        <f>M35-0.75%</f>
        <v>0.21149999999999999</v>
      </c>
      <c r="P35" s="90">
        <f>M35-1%</f>
        <v>0.20899999999999999</v>
      </c>
      <c r="Q35" s="197">
        <f t="shared" ref="Q35:Q36" si="15">M35-1.5%</f>
        <v>0.20400000000000001</v>
      </c>
      <c r="R35" s="198"/>
      <c r="S35" s="199" t="s">
        <v>9</v>
      </c>
      <c r="T35" s="142" t="s">
        <v>10</v>
      </c>
      <c r="U35" s="142"/>
    </row>
    <row r="36" spans="1:24" s="49" customFormat="1" ht="21" customHeight="1">
      <c r="B36" s="255"/>
      <c r="C36" s="256"/>
      <c r="D36" s="257"/>
      <c r="E36" s="188"/>
      <c r="F36" s="24" t="s">
        <v>42</v>
      </c>
      <c r="G36" s="195">
        <v>0.19700000000000001</v>
      </c>
      <c r="H36" s="196"/>
      <c r="I36" s="91">
        <f t="shared" ref="I36:I39" si="16">G36-0.75%</f>
        <v>0.1895</v>
      </c>
      <c r="J36" s="91">
        <f t="shared" ref="J36:J39" si="17">G36-1%</f>
        <v>0.187</v>
      </c>
      <c r="K36" s="195">
        <f t="shared" si="14"/>
        <v>0.182</v>
      </c>
      <c r="L36" s="196"/>
      <c r="M36" s="197">
        <f t="shared" ref="M36:M41" si="18">G36+3%</f>
        <v>0.22700000000000001</v>
      </c>
      <c r="N36" s="198"/>
      <c r="O36" s="90">
        <f t="shared" ref="O36:O39" si="19">M36-0.75%</f>
        <v>0.2195</v>
      </c>
      <c r="P36" s="90">
        <f t="shared" ref="P36:P39" si="20">M36-1%</f>
        <v>0.217</v>
      </c>
      <c r="Q36" s="197">
        <f t="shared" si="15"/>
        <v>0.21200000000000002</v>
      </c>
      <c r="R36" s="198"/>
      <c r="S36" s="199"/>
      <c r="T36" s="142"/>
      <c r="U36" s="142"/>
    </row>
    <row r="37" spans="1:24" s="49" customFormat="1" ht="14.25" customHeight="1">
      <c r="B37" s="252" t="s">
        <v>58</v>
      </c>
      <c r="C37" s="253"/>
      <c r="D37" s="254"/>
      <c r="E37" s="186" t="s">
        <v>19</v>
      </c>
      <c r="F37" s="4" t="s">
        <v>7</v>
      </c>
      <c r="G37" s="153">
        <v>0.16900000000000001</v>
      </c>
      <c r="H37" s="154"/>
      <c r="I37" s="82">
        <f t="shared" si="16"/>
        <v>0.1615</v>
      </c>
      <c r="J37" s="82">
        <f t="shared" si="17"/>
        <v>0.159</v>
      </c>
      <c r="K37" s="153">
        <f>G37-2%</f>
        <v>0.14900000000000002</v>
      </c>
      <c r="L37" s="154"/>
      <c r="M37" s="161">
        <f t="shared" ref="M37:M39" si="21">G37+3%</f>
        <v>0.19900000000000001</v>
      </c>
      <c r="N37" s="162"/>
      <c r="O37" s="45">
        <f t="shared" si="19"/>
        <v>0.1915</v>
      </c>
      <c r="P37" s="45">
        <f t="shared" si="20"/>
        <v>0.189</v>
      </c>
      <c r="Q37" s="161">
        <f>K37+3%</f>
        <v>0.17900000000000002</v>
      </c>
      <c r="R37" s="162"/>
      <c r="S37" s="170" t="s">
        <v>9</v>
      </c>
      <c r="T37" s="146" t="s">
        <v>10</v>
      </c>
      <c r="U37" s="147"/>
    </row>
    <row r="38" spans="1:24" s="49" customFormat="1" ht="14.25" customHeight="1">
      <c r="B38" s="265"/>
      <c r="C38" s="266"/>
      <c r="D38" s="267"/>
      <c r="E38" s="187"/>
      <c r="F38" s="4" t="s">
        <v>20</v>
      </c>
      <c r="G38" s="153">
        <v>0.189</v>
      </c>
      <c r="H38" s="154"/>
      <c r="I38" s="82">
        <f t="shared" si="16"/>
        <v>0.18149999999999999</v>
      </c>
      <c r="J38" s="82">
        <f t="shared" si="17"/>
        <v>0.17899999999999999</v>
      </c>
      <c r="K38" s="153">
        <f t="shared" ref="K38:K39" si="22">G38-2%</f>
        <v>0.16900000000000001</v>
      </c>
      <c r="L38" s="154"/>
      <c r="M38" s="161">
        <f t="shared" si="21"/>
        <v>0.219</v>
      </c>
      <c r="N38" s="162"/>
      <c r="O38" s="45">
        <f t="shared" si="19"/>
        <v>0.21149999999999999</v>
      </c>
      <c r="P38" s="45">
        <f t="shared" si="20"/>
        <v>0.20899999999999999</v>
      </c>
      <c r="Q38" s="161">
        <f t="shared" ref="Q38:Q39" si="23">K38+3%</f>
        <v>0.19900000000000001</v>
      </c>
      <c r="R38" s="162"/>
      <c r="S38" s="171"/>
      <c r="T38" s="148"/>
      <c r="U38" s="149"/>
    </row>
    <row r="39" spans="1:24" s="49" customFormat="1" ht="14.25" customHeight="1">
      <c r="B39" s="255"/>
      <c r="C39" s="256"/>
      <c r="D39" s="257"/>
      <c r="E39" s="188"/>
      <c r="F39" s="4" t="s">
        <v>43</v>
      </c>
      <c r="G39" s="153">
        <v>0.20599999999999999</v>
      </c>
      <c r="H39" s="154"/>
      <c r="I39" s="82">
        <f t="shared" si="16"/>
        <v>0.19849999999999998</v>
      </c>
      <c r="J39" s="82">
        <f t="shared" si="17"/>
        <v>0.19599999999999998</v>
      </c>
      <c r="K39" s="153">
        <f t="shared" si="22"/>
        <v>0.186</v>
      </c>
      <c r="L39" s="154"/>
      <c r="M39" s="161">
        <f t="shared" si="21"/>
        <v>0.23599999999999999</v>
      </c>
      <c r="N39" s="162"/>
      <c r="O39" s="45">
        <f t="shared" si="19"/>
        <v>0.22849999999999998</v>
      </c>
      <c r="P39" s="45">
        <f t="shared" si="20"/>
        <v>0.22599999999999998</v>
      </c>
      <c r="Q39" s="161">
        <f t="shared" si="23"/>
        <v>0.216</v>
      </c>
      <c r="R39" s="162"/>
      <c r="S39" s="172"/>
      <c r="T39" s="150"/>
      <c r="U39" s="151"/>
    </row>
    <row r="40" spans="1:24" s="49" customFormat="1" ht="2.25" customHeight="1">
      <c r="A40" s="1"/>
      <c r="B40" s="13"/>
      <c r="C40" s="13"/>
      <c r="D40" s="13"/>
      <c r="E40" s="14"/>
      <c r="F40" s="15"/>
      <c r="G40" s="73"/>
      <c r="H40" s="73"/>
      <c r="I40" s="73"/>
      <c r="J40" s="73"/>
      <c r="K40" s="73"/>
      <c r="L40" s="73"/>
      <c r="M40" s="73"/>
      <c r="N40" s="73"/>
      <c r="O40" s="73"/>
      <c r="P40" s="73"/>
      <c r="Q40" s="73"/>
      <c r="R40" s="73"/>
      <c r="S40" s="16"/>
      <c r="T40" s="16"/>
      <c r="U40" s="16"/>
      <c r="V40" s="1"/>
      <c r="W40" s="1"/>
      <c r="X40" s="1"/>
    </row>
    <row r="41" spans="1:24" s="49" customFormat="1" ht="17.25" customHeight="1">
      <c r="B41" s="252" t="s">
        <v>34</v>
      </c>
      <c r="C41" s="253"/>
      <c r="D41" s="254"/>
      <c r="E41" s="129" t="s">
        <v>19</v>
      </c>
      <c r="F41" s="286" t="s">
        <v>31</v>
      </c>
      <c r="G41" s="201">
        <v>0.16900000000000001</v>
      </c>
      <c r="H41" s="201"/>
      <c r="I41" s="220">
        <f>G41-0.75%</f>
        <v>0.1615</v>
      </c>
      <c r="J41" s="220">
        <f>G41-1%</f>
        <v>0.159</v>
      </c>
      <c r="K41" s="201">
        <f>G41-2%</f>
        <v>0.14900000000000002</v>
      </c>
      <c r="L41" s="201"/>
      <c r="M41" s="173">
        <f t="shared" si="18"/>
        <v>0.19900000000000001</v>
      </c>
      <c r="N41" s="173"/>
      <c r="O41" s="158">
        <f>M41-0.75%</f>
        <v>0.1915</v>
      </c>
      <c r="P41" s="158">
        <f>M41-1%</f>
        <v>0.189</v>
      </c>
      <c r="Q41" s="173">
        <f>K41+3%</f>
        <v>0.17900000000000002</v>
      </c>
      <c r="R41" s="173"/>
      <c r="S41" s="176" t="s">
        <v>9</v>
      </c>
      <c r="T41" s="142" t="s">
        <v>10</v>
      </c>
      <c r="U41" s="142"/>
    </row>
    <row r="42" spans="1:24" s="49" customFormat="1" ht="17.25" customHeight="1">
      <c r="B42" s="265"/>
      <c r="C42" s="266"/>
      <c r="D42" s="267"/>
      <c r="E42" s="129"/>
      <c r="F42" s="286"/>
      <c r="G42" s="201"/>
      <c r="H42" s="201"/>
      <c r="I42" s="221"/>
      <c r="J42" s="221"/>
      <c r="K42" s="201"/>
      <c r="L42" s="201"/>
      <c r="M42" s="173"/>
      <c r="N42" s="173"/>
      <c r="O42" s="159"/>
      <c r="P42" s="159"/>
      <c r="Q42" s="173"/>
      <c r="R42" s="173"/>
      <c r="S42" s="176"/>
      <c r="T42" s="142"/>
      <c r="U42" s="142"/>
    </row>
    <row r="43" spans="1:24" s="49" customFormat="1" ht="17.25" customHeight="1">
      <c r="B43" s="255"/>
      <c r="C43" s="256"/>
      <c r="D43" s="257"/>
      <c r="E43" s="129"/>
      <c r="F43" s="286"/>
      <c r="G43" s="201"/>
      <c r="H43" s="201"/>
      <c r="I43" s="222"/>
      <c r="J43" s="222"/>
      <c r="K43" s="201"/>
      <c r="L43" s="201"/>
      <c r="M43" s="173"/>
      <c r="N43" s="173"/>
      <c r="O43" s="160"/>
      <c r="P43" s="160"/>
      <c r="Q43" s="173"/>
      <c r="R43" s="173"/>
      <c r="S43" s="176"/>
      <c r="T43" s="142"/>
      <c r="U43" s="142"/>
    </row>
    <row r="44" spans="1:24" s="49" customFormat="1" ht="2.25" customHeight="1">
      <c r="B44" s="87"/>
      <c r="C44" s="87"/>
      <c r="D44" s="87"/>
      <c r="E44" s="87"/>
      <c r="F44" s="11"/>
      <c r="G44" s="9"/>
      <c r="H44" s="9"/>
      <c r="I44" s="9"/>
      <c r="J44" s="9"/>
      <c r="K44" s="9"/>
      <c r="L44" s="9"/>
      <c r="M44" s="10"/>
      <c r="N44" s="10"/>
      <c r="O44" s="10"/>
      <c r="P44" s="10"/>
      <c r="Q44" s="10"/>
      <c r="R44" s="10"/>
      <c r="S44" s="12"/>
      <c r="T44" s="12"/>
      <c r="U44" s="12"/>
    </row>
    <row r="45" spans="1:24" ht="16.5" customHeight="1">
      <c r="B45" s="281" t="s">
        <v>93</v>
      </c>
      <c r="C45" s="281"/>
      <c r="D45" s="103" t="s">
        <v>113</v>
      </c>
      <c r="E45" s="243" t="s">
        <v>19</v>
      </c>
      <c r="F45" s="33" t="s">
        <v>29</v>
      </c>
      <c r="G45" s="152">
        <v>0.1699</v>
      </c>
      <c r="H45" s="152"/>
      <c r="I45" s="98">
        <f>G45-0.75%</f>
        <v>0.16239999999999999</v>
      </c>
      <c r="J45" s="98">
        <f>G45-1%</f>
        <v>0.15989999999999999</v>
      </c>
      <c r="K45" s="152">
        <f>G45-2%</f>
        <v>0.14990000000000001</v>
      </c>
      <c r="L45" s="152"/>
      <c r="M45" s="230" t="s">
        <v>8</v>
      </c>
      <c r="N45" s="231"/>
      <c r="O45" s="231"/>
      <c r="P45" s="231"/>
      <c r="Q45" s="231"/>
      <c r="R45" s="232"/>
      <c r="S45" s="174" t="s">
        <v>9</v>
      </c>
      <c r="T45" s="174" t="s">
        <v>10</v>
      </c>
      <c r="U45" s="174"/>
    </row>
    <row r="46" spans="1:24" ht="24.75" customHeight="1">
      <c r="B46" s="281"/>
      <c r="C46" s="281"/>
      <c r="D46" s="101" t="s">
        <v>73</v>
      </c>
      <c r="E46" s="243"/>
      <c r="F46" s="33" t="s">
        <v>29</v>
      </c>
      <c r="G46" s="152">
        <v>0.16489999999999999</v>
      </c>
      <c r="H46" s="152"/>
      <c r="I46" s="98">
        <f t="shared" ref="I46:I48" si="24">G46-0.75%</f>
        <v>0.15739999999999998</v>
      </c>
      <c r="J46" s="98">
        <f t="shared" ref="J46:J48" si="25">G46-1%</f>
        <v>0.15489999999999998</v>
      </c>
      <c r="K46" s="152">
        <f>G46-2%</f>
        <v>0.1449</v>
      </c>
      <c r="L46" s="152"/>
      <c r="M46" s="233"/>
      <c r="N46" s="234"/>
      <c r="O46" s="234"/>
      <c r="P46" s="234"/>
      <c r="Q46" s="234"/>
      <c r="R46" s="235"/>
      <c r="S46" s="174"/>
      <c r="T46" s="174"/>
      <c r="U46" s="174"/>
    </row>
    <row r="47" spans="1:24" ht="18" customHeight="1">
      <c r="B47" s="281"/>
      <c r="C47" s="281"/>
      <c r="D47" s="243" t="s">
        <v>74</v>
      </c>
      <c r="E47" s="243"/>
      <c r="F47" s="33" t="s">
        <v>7</v>
      </c>
      <c r="G47" s="152">
        <v>0.15989999999999999</v>
      </c>
      <c r="H47" s="152"/>
      <c r="I47" s="98">
        <f t="shared" si="24"/>
        <v>0.15239999999999998</v>
      </c>
      <c r="J47" s="98">
        <f t="shared" si="25"/>
        <v>0.14989999999999998</v>
      </c>
      <c r="K47" s="152">
        <f>G47-2%</f>
        <v>0.1399</v>
      </c>
      <c r="L47" s="152"/>
      <c r="M47" s="233"/>
      <c r="N47" s="234"/>
      <c r="O47" s="234"/>
      <c r="P47" s="234"/>
      <c r="Q47" s="234"/>
      <c r="R47" s="235"/>
      <c r="S47" s="174"/>
      <c r="T47" s="174"/>
      <c r="U47" s="174"/>
    </row>
    <row r="48" spans="1:24" ht="18.75" customHeight="1">
      <c r="B48" s="281"/>
      <c r="C48" s="281"/>
      <c r="D48" s="243"/>
      <c r="E48" s="243"/>
      <c r="F48" s="33" t="s">
        <v>29</v>
      </c>
      <c r="G48" s="152">
        <v>0.16689999999999999</v>
      </c>
      <c r="H48" s="152"/>
      <c r="I48" s="98">
        <f t="shared" si="24"/>
        <v>0.15939999999999999</v>
      </c>
      <c r="J48" s="98">
        <f t="shared" si="25"/>
        <v>0.15689999999999998</v>
      </c>
      <c r="K48" s="152">
        <f>G48-2%</f>
        <v>0.1469</v>
      </c>
      <c r="L48" s="152"/>
      <c r="M48" s="236"/>
      <c r="N48" s="237"/>
      <c r="O48" s="237"/>
      <c r="P48" s="237"/>
      <c r="Q48" s="237"/>
      <c r="R48" s="238"/>
      <c r="S48" s="174"/>
      <c r="T48" s="174"/>
      <c r="U48" s="174"/>
    </row>
    <row r="49" spans="1:23" ht="2.25" customHeight="1">
      <c r="A49" s="27"/>
      <c r="B49" s="87"/>
      <c r="C49" s="26"/>
      <c r="D49" s="26"/>
      <c r="E49" s="43"/>
      <c r="F49" s="28"/>
      <c r="G49" s="29"/>
      <c r="H49" s="29"/>
      <c r="I49" s="29"/>
      <c r="J49" s="29"/>
      <c r="K49" s="30"/>
      <c r="L49" s="30"/>
      <c r="M49" s="10"/>
      <c r="N49" s="10"/>
      <c r="O49" s="10"/>
      <c r="P49" s="10"/>
      <c r="Q49" s="10"/>
      <c r="R49" s="10"/>
      <c r="S49" s="12"/>
      <c r="T49" s="12"/>
      <c r="U49" s="12"/>
    </row>
    <row r="50" spans="1:23" ht="15.75" customHeight="1">
      <c r="A50" s="27"/>
      <c r="B50" s="252" t="s">
        <v>80</v>
      </c>
      <c r="C50" s="253"/>
      <c r="D50" s="254"/>
      <c r="E50" s="186" t="s">
        <v>19</v>
      </c>
      <c r="F50" s="4" t="s">
        <v>7</v>
      </c>
      <c r="G50" s="153">
        <f>K50+3%</f>
        <v>0.16900000000000001</v>
      </c>
      <c r="H50" s="154"/>
      <c r="I50" s="82">
        <f>G50-0.75%</f>
        <v>0.1615</v>
      </c>
      <c r="J50" s="82">
        <f>G50-1%</f>
        <v>0.159</v>
      </c>
      <c r="K50" s="153">
        <v>0.13900000000000001</v>
      </c>
      <c r="L50" s="154"/>
      <c r="M50" s="161">
        <f>G50+3%</f>
        <v>0.19900000000000001</v>
      </c>
      <c r="N50" s="162"/>
      <c r="O50" s="45">
        <f>I50+3%</f>
        <v>0.1915</v>
      </c>
      <c r="P50" s="45">
        <f>J50+3%</f>
        <v>0.189</v>
      </c>
      <c r="Q50" s="161">
        <f>K50+3%</f>
        <v>0.16900000000000001</v>
      </c>
      <c r="R50" s="162"/>
      <c r="S50" s="170" t="s">
        <v>9</v>
      </c>
      <c r="T50" s="146" t="s">
        <v>10</v>
      </c>
      <c r="U50" s="147"/>
    </row>
    <row r="51" spans="1:23" ht="15.75" customHeight="1">
      <c r="A51" s="27"/>
      <c r="B51" s="265"/>
      <c r="C51" s="266"/>
      <c r="D51" s="267"/>
      <c r="E51" s="187"/>
      <c r="F51" s="4" t="s">
        <v>20</v>
      </c>
      <c r="G51" s="153">
        <f t="shared" ref="G51:G52" si="26">K51+3%</f>
        <v>0.17899999999999999</v>
      </c>
      <c r="H51" s="154"/>
      <c r="I51" s="82">
        <f t="shared" ref="I51:I52" si="27">G51-0.75%</f>
        <v>0.17149999999999999</v>
      </c>
      <c r="J51" s="82">
        <f t="shared" ref="J51:J52" si="28">G51-1%</f>
        <v>0.16899999999999998</v>
      </c>
      <c r="K51" s="153">
        <v>0.14899999999999999</v>
      </c>
      <c r="L51" s="154"/>
      <c r="M51" s="161">
        <f t="shared" ref="M51:M52" si="29">G51+3%</f>
        <v>0.20899999999999999</v>
      </c>
      <c r="N51" s="162"/>
      <c r="O51" s="45">
        <f t="shared" ref="O51:Q52" si="30">I51+3%</f>
        <v>0.20149999999999998</v>
      </c>
      <c r="P51" s="45">
        <f t="shared" si="30"/>
        <v>0.19899999999999998</v>
      </c>
      <c r="Q51" s="161">
        <f t="shared" si="30"/>
        <v>0.17899999999999999</v>
      </c>
      <c r="R51" s="162"/>
      <c r="S51" s="171"/>
      <c r="T51" s="148"/>
      <c r="U51" s="149"/>
    </row>
    <row r="52" spans="1:23" ht="15.75" customHeight="1">
      <c r="A52" s="27"/>
      <c r="B52" s="255"/>
      <c r="C52" s="256"/>
      <c r="D52" s="257"/>
      <c r="E52" s="188"/>
      <c r="F52" s="4" t="s">
        <v>43</v>
      </c>
      <c r="G52" s="153">
        <f t="shared" si="26"/>
        <v>0.19900000000000001</v>
      </c>
      <c r="H52" s="154"/>
      <c r="I52" s="82">
        <f t="shared" si="27"/>
        <v>0.1915</v>
      </c>
      <c r="J52" s="82">
        <f t="shared" si="28"/>
        <v>0.189</v>
      </c>
      <c r="K52" s="153">
        <v>0.16900000000000001</v>
      </c>
      <c r="L52" s="154"/>
      <c r="M52" s="161">
        <f t="shared" si="29"/>
        <v>0.22900000000000001</v>
      </c>
      <c r="N52" s="162"/>
      <c r="O52" s="45">
        <f t="shared" si="30"/>
        <v>0.2215</v>
      </c>
      <c r="P52" s="45">
        <f t="shared" si="30"/>
        <v>0.219</v>
      </c>
      <c r="Q52" s="161">
        <f t="shared" si="30"/>
        <v>0.19900000000000001</v>
      </c>
      <c r="R52" s="162"/>
      <c r="S52" s="172"/>
      <c r="T52" s="150"/>
      <c r="U52" s="151"/>
    </row>
    <row r="53" spans="1:23" s="25" customFormat="1" ht="1.5" customHeight="1">
      <c r="A53" s="17"/>
      <c r="B53" s="86"/>
      <c r="C53" s="86"/>
      <c r="D53" s="86"/>
      <c r="E53" s="42"/>
      <c r="F53" s="17"/>
      <c r="G53" s="92"/>
      <c r="H53" s="92"/>
      <c r="I53" s="92"/>
      <c r="J53" s="92"/>
      <c r="K53" s="92"/>
      <c r="L53" s="92"/>
      <c r="M53" s="92"/>
      <c r="N53" s="92"/>
      <c r="O53" s="92"/>
      <c r="P53" s="92"/>
      <c r="Q53" s="92"/>
      <c r="R53" s="92"/>
      <c r="S53" s="12"/>
      <c r="T53" s="12"/>
      <c r="U53" s="12"/>
      <c r="V53" s="17"/>
      <c r="W53" s="17"/>
    </row>
    <row r="54" spans="1:23" s="49" customFormat="1" ht="12" customHeight="1">
      <c r="B54" s="211" t="s">
        <v>39</v>
      </c>
      <c r="C54" s="180"/>
      <c r="D54" s="181"/>
      <c r="E54" s="207" t="s">
        <v>1</v>
      </c>
      <c r="F54" s="206" t="s">
        <v>2</v>
      </c>
      <c r="G54" s="226" t="s">
        <v>16</v>
      </c>
      <c r="H54" s="226"/>
      <c r="I54" s="226"/>
      <c r="J54" s="226"/>
      <c r="K54" s="226"/>
      <c r="L54" s="226"/>
      <c r="M54" s="180" t="s">
        <v>62</v>
      </c>
      <c r="N54" s="180"/>
      <c r="O54" s="180"/>
      <c r="P54" s="180"/>
      <c r="Q54" s="180"/>
      <c r="R54" s="181"/>
      <c r="S54" s="185" t="s">
        <v>3</v>
      </c>
      <c r="T54" s="185" t="s">
        <v>4</v>
      </c>
      <c r="U54" s="185"/>
      <c r="W54" s="184"/>
    </row>
    <row r="55" spans="1:23" s="49" customFormat="1" ht="12.75" customHeight="1">
      <c r="B55" s="212"/>
      <c r="C55" s="213"/>
      <c r="D55" s="214"/>
      <c r="E55" s="207"/>
      <c r="F55" s="206"/>
      <c r="G55" s="185" t="s">
        <v>33</v>
      </c>
      <c r="H55" s="185"/>
      <c r="I55" s="185"/>
      <c r="J55" s="185" t="s">
        <v>85</v>
      </c>
      <c r="K55" s="185"/>
      <c r="L55" s="185"/>
      <c r="M55" s="182"/>
      <c r="N55" s="182"/>
      <c r="O55" s="182"/>
      <c r="P55" s="182"/>
      <c r="Q55" s="182"/>
      <c r="R55" s="183"/>
      <c r="S55" s="185"/>
      <c r="T55" s="185"/>
      <c r="U55" s="185"/>
      <c r="W55" s="184"/>
    </row>
    <row r="56" spans="1:23" ht="13.5" customHeight="1">
      <c r="B56" s="239" t="s">
        <v>114</v>
      </c>
      <c r="C56" s="268"/>
      <c r="D56" s="240"/>
      <c r="E56" s="274" t="s">
        <v>19</v>
      </c>
      <c r="F56" s="3" t="s">
        <v>21</v>
      </c>
      <c r="G56" s="223">
        <v>0.14799999999999999</v>
      </c>
      <c r="H56" s="224"/>
      <c r="I56" s="225"/>
      <c r="J56" s="223">
        <f>G56-2.5%</f>
        <v>0.123</v>
      </c>
      <c r="K56" s="224"/>
      <c r="L56" s="225"/>
      <c r="M56" s="163" t="s">
        <v>8</v>
      </c>
      <c r="N56" s="164"/>
      <c r="O56" s="164"/>
      <c r="P56" s="164"/>
      <c r="Q56" s="164"/>
      <c r="R56" s="165"/>
      <c r="S56" s="170" t="s">
        <v>86</v>
      </c>
      <c r="T56" s="146" t="s">
        <v>14</v>
      </c>
      <c r="U56" s="147"/>
    </row>
    <row r="57" spans="1:23" ht="13.5" customHeight="1">
      <c r="B57" s="299"/>
      <c r="C57" s="300"/>
      <c r="D57" s="301"/>
      <c r="E57" s="302"/>
      <c r="F57" s="3" t="s">
        <v>84</v>
      </c>
      <c r="G57" s="223">
        <v>0.14799999999999999</v>
      </c>
      <c r="H57" s="224"/>
      <c r="I57" s="225"/>
      <c r="J57" s="223">
        <f t="shared" ref="J57:J63" si="31">G57-2.5%</f>
        <v>0.123</v>
      </c>
      <c r="K57" s="224"/>
      <c r="L57" s="225"/>
      <c r="M57" s="177"/>
      <c r="N57" s="178"/>
      <c r="O57" s="178"/>
      <c r="P57" s="178"/>
      <c r="Q57" s="178"/>
      <c r="R57" s="179"/>
      <c r="S57" s="171"/>
      <c r="T57" s="148"/>
      <c r="U57" s="149"/>
    </row>
    <row r="58" spans="1:23" ht="13.5" customHeight="1">
      <c r="B58" s="299"/>
      <c r="C58" s="300"/>
      <c r="D58" s="301"/>
      <c r="E58" s="302"/>
      <c r="F58" s="3" t="s">
        <v>83</v>
      </c>
      <c r="G58" s="223">
        <v>0.153</v>
      </c>
      <c r="H58" s="224"/>
      <c r="I58" s="225"/>
      <c r="J58" s="223">
        <f t="shared" si="31"/>
        <v>0.128</v>
      </c>
      <c r="K58" s="224"/>
      <c r="L58" s="225"/>
      <c r="M58" s="177"/>
      <c r="N58" s="178"/>
      <c r="O58" s="178"/>
      <c r="P58" s="178"/>
      <c r="Q58" s="178"/>
      <c r="R58" s="179"/>
      <c r="S58" s="171"/>
      <c r="T58" s="148"/>
      <c r="U58" s="149"/>
    </row>
    <row r="59" spans="1:23" ht="13.5" customHeight="1">
      <c r="B59" s="241"/>
      <c r="C59" s="269"/>
      <c r="D59" s="242"/>
      <c r="E59" s="275"/>
      <c r="F59" s="3" t="s">
        <v>60</v>
      </c>
      <c r="G59" s="223">
        <v>0.16800000000000001</v>
      </c>
      <c r="H59" s="224"/>
      <c r="I59" s="225"/>
      <c r="J59" s="223">
        <f t="shared" ref="J59" si="32">G59-2.5%</f>
        <v>0.14300000000000002</v>
      </c>
      <c r="K59" s="224"/>
      <c r="L59" s="225"/>
      <c r="M59" s="166"/>
      <c r="N59" s="167"/>
      <c r="O59" s="167"/>
      <c r="P59" s="167"/>
      <c r="Q59" s="167"/>
      <c r="R59" s="168"/>
      <c r="S59" s="172"/>
      <c r="T59" s="150"/>
      <c r="U59" s="151"/>
    </row>
    <row r="60" spans="1:23" ht="13.5" customHeight="1">
      <c r="B60" s="303" t="s">
        <v>115</v>
      </c>
      <c r="C60" s="303"/>
      <c r="D60" s="303"/>
      <c r="E60" s="229" t="s">
        <v>19</v>
      </c>
      <c r="F60" s="3" t="s">
        <v>21</v>
      </c>
      <c r="G60" s="223">
        <v>0.13800000000000001</v>
      </c>
      <c r="H60" s="224"/>
      <c r="I60" s="225"/>
      <c r="J60" s="223">
        <f t="shared" si="31"/>
        <v>0.11300000000000002</v>
      </c>
      <c r="K60" s="224"/>
      <c r="L60" s="225"/>
      <c r="M60" s="175" t="s">
        <v>90</v>
      </c>
      <c r="N60" s="175"/>
      <c r="O60" s="175"/>
      <c r="P60" s="175"/>
      <c r="Q60" s="175"/>
      <c r="R60" s="175"/>
      <c r="S60" s="176" t="s">
        <v>89</v>
      </c>
      <c r="T60" s="146" t="s">
        <v>14</v>
      </c>
      <c r="U60" s="147"/>
    </row>
    <row r="61" spans="1:23" ht="13.5" customHeight="1">
      <c r="B61" s="303"/>
      <c r="C61" s="303"/>
      <c r="D61" s="303"/>
      <c r="E61" s="229"/>
      <c r="F61" s="3" t="s">
        <v>84</v>
      </c>
      <c r="G61" s="223">
        <v>0.13800000000000001</v>
      </c>
      <c r="H61" s="224"/>
      <c r="I61" s="225"/>
      <c r="J61" s="223">
        <f t="shared" si="31"/>
        <v>0.11300000000000002</v>
      </c>
      <c r="K61" s="224"/>
      <c r="L61" s="225"/>
      <c r="M61" s="175"/>
      <c r="N61" s="175"/>
      <c r="O61" s="175"/>
      <c r="P61" s="175"/>
      <c r="Q61" s="175"/>
      <c r="R61" s="175"/>
      <c r="S61" s="176"/>
      <c r="T61" s="148"/>
      <c r="U61" s="149"/>
    </row>
    <row r="62" spans="1:23" ht="13.5" customHeight="1">
      <c r="B62" s="303"/>
      <c r="C62" s="303"/>
      <c r="D62" s="303"/>
      <c r="E62" s="229"/>
      <c r="F62" s="3" t="s">
        <v>83</v>
      </c>
      <c r="G62" s="223">
        <v>0.14299999999999999</v>
      </c>
      <c r="H62" s="224"/>
      <c r="I62" s="225"/>
      <c r="J62" s="223">
        <f t="shared" si="31"/>
        <v>0.11799999999999999</v>
      </c>
      <c r="K62" s="224"/>
      <c r="L62" s="225"/>
      <c r="M62" s="175"/>
      <c r="N62" s="175"/>
      <c r="O62" s="175"/>
      <c r="P62" s="175"/>
      <c r="Q62" s="175"/>
      <c r="R62" s="175"/>
      <c r="S62" s="176"/>
      <c r="T62" s="148"/>
      <c r="U62" s="149"/>
    </row>
    <row r="63" spans="1:23" ht="13.5" customHeight="1">
      <c r="B63" s="303"/>
      <c r="C63" s="303"/>
      <c r="D63" s="303"/>
      <c r="E63" s="229"/>
      <c r="F63" s="68" t="s">
        <v>60</v>
      </c>
      <c r="G63" s="296">
        <v>0.158</v>
      </c>
      <c r="H63" s="297"/>
      <c r="I63" s="298"/>
      <c r="J63" s="223">
        <f t="shared" si="31"/>
        <v>0.13300000000000001</v>
      </c>
      <c r="K63" s="224"/>
      <c r="L63" s="225"/>
      <c r="M63" s="175"/>
      <c r="N63" s="175"/>
      <c r="O63" s="175"/>
      <c r="P63" s="175"/>
      <c r="Q63" s="175"/>
      <c r="R63" s="175"/>
      <c r="S63" s="176"/>
      <c r="T63" s="148"/>
      <c r="U63" s="149"/>
    </row>
    <row r="64" spans="1:23" ht="30.6" customHeight="1">
      <c r="B64" s="303" t="s">
        <v>120</v>
      </c>
      <c r="C64" s="303"/>
      <c r="D64" s="303"/>
      <c r="E64" s="274" t="s">
        <v>19</v>
      </c>
      <c r="F64" s="430" t="s">
        <v>31</v>
      </c>
      <c r="G64" s="152">
        <v>0.158</v>
      </c>
      <c r="H64" s="152"/>
      <c r="I64" s="152"/>
      <c r="J64" s="152">
        <v>0.128</v>
      </c>
      <c r="K64" s="152"/>
      <c r="L64" s="152"/>
      <c r="M64" s="431" t="s">
        <v>90</v>
      </c>
      <c r="N64" s="432"/>
      <c r="O64" s="432"/>
      <c r="P64" s="432"/>
      <c r="Q64" s="432"/>
      <c r="R64" s="433"/>
      <c r="S64" s="176" t="s">
        <v>89</v>
      </c>
      <c r="T64" s="142" t="s">
        <v>14</v>
      </c>
      <c r="U64" s="142"/>
    </row>
    <row r="65" spans="1:22" ht="35.4" customHeight="1">
      <c r="B65" s="303"/>
      <c r="C65" s="303"/>
      <c r="D65" s="303"/>
      <c r="E65" s="275"/>
      <c r="F65" s="430"/>
      <c r="G65" s="152"/>
      <c r="H65" s="152"/>
      <c r="I65" s="152"/>
      <c r="J65" s="152"/>
      <c r="K65" s="152"/>
      <c r="L65" s="152"/>
      <c r="M65" s="434"/>
      <c r="N65" s="435"/>
      <c r="O65" s="435"/>
      <c r="P65" s="435"/>
      <c r="Q65" s="435"/>
      <c r="R65" s="436"/>
      <c r="S65" s="176"/>
      <c r="T65" s="142"/>
      <c r="U65" s="142"/>
    </row>
    <row r="66" spans="1:22" ht="3" customHeight="1">
      <c r="B66" s="107"/>
      <c r="C66" s="108"/>
      <c r="D66" s="268"/>
      <c r="E66" s="437"/>
      <c r="F66" s="437"/>
      <c r="G66" s="437"/>
      <c r="H66" s="437"/>
      <c r="I66" s="437"/>
      <c r="J66" s="437"/>
      <c r="K66" s="437"/>
      <c r="L66" s="437"/>
      <c r="M66" s="437"/>
      <c r="N66" s="437"/>
      <c r="O66" s="437"/>
      <c r="P66" s="437"/>
      <c r="Q66" s="437"/>
      <c r="R66" s="437"/>
      <c r="S66" s="438"/>
      <c r="T66" s="105"/>
      <c r="U66" s="106"/>
    </row>
    <row r="67" spans="1:22" ht="13.5" customHeight="1">
      <c r="B67" s="347" t="s">
        <v>39</v>
      </c>
      <c r="C67" s="439"/>
      <c r="D67" s="440"/>
      <c r="E67" s="228" t="s">
        <v>1</v>
      </c>
      <c r="F67" s="429" t="s">
        <v>2</v>
      </c>
      <c r="G67" s="226" t="s">
        <v>16</v>
      </c>
      <c r="H67" s="226"/>
      <c r="I67" s="226"/>
      <c r="J67" s="226"/>
      <c r="K67" s="226"/>
      <c r="L67" s="226"/>
      <c r="M67" s="441" t="s">
        <v>62</v>
      </c>
      <c r="N67" s="442"/>
      <c r="O67" s="442"/>
      <c r="P67" s="442"/>
      <c r="Q67" s="442"/>
      <c r="R67" s="442"/>
      <c r="S67" s="443" t="s">
        <v>3</v>
      </c>
      <c r="T67" s="443" t="s">
        <v>4</v>
      </c>
      <c r="U67" s="442"/>
    </row>
    <row r="68" spans="1:22" ht="13.5" customHeight="1">
      <c r="B68" s="444"/>
      <c r="C68" s="445"/>
      <c r="D68" s="446"/>
      <c r="E68" s="447"/>
      <c r="F68" s="448"/>
      <c r="G68" s="449" t="s">
        <v>123</v>
      </c>
      <c r="H68" s="450"/>
      <c r="I68" s="451"/>
      <c r="J68" s="449" t="s">
        <v>124</v>
      </c>
      <c r="K68" s="450"/>
      <c r="L68" s="451"/>
      <c r="M68" s="442"/>
      <c r="N68" s="442"/>
      <c r="O68" s="442"/>
      <c r="P68" s="442"/>
      <c r="Q68" s="442"/>
      <c r="R68" s="442"/>
      <c r="S68" s="442"/>
      <c r="T68" s="442"/>
      <c r="U68" s="442"/>
    </row>
    <row r="69" spans="1:22" ht="30" customHeight="1">
      <c r="B69" s="452"/>
      <c r="C69" s="453"/>
      <c r="D69" s="454"/>
      <c r="E69" s="455"/>
      <c r="F69" s="456"/>
      <c r="G69" s="457" t="s">
        <v>33</v>
      </c>
      <c r="H69" s="458"/>
      <c r="I69" s="459" t="s">
        <v>122</v>
      </c>
      <c r="J69" s="457" t="s">
        <v>33</v>
      </c>
      <c r="K69" s="458"/>
      <c r="L69" s="459" t="s">
        <v>122</v>
      </c>
      <c r="M69" s="442"/>
      <c r="N69" s="442"/>
      <c r="O69" s="442"/>
      <c r="P69" s="442"/>
      <c r="Q69" s="442"/>
      <c r="R69" s="442"/>
      <c r="S69" s="442"/>
      <c r="T69" s="442"/>
      <c r="U69" s="442"/>
    </row>
    <row r="70" spans="1:22" ht="13.5" customHeight="1">
      <c r="B70" s="239" t="s">
        <v>126</v>
      </c>
      <c r="C70" s="268"/>
      <c r="D70" s="240"/>
      <c r="E70" s="274" t="s">
        <v>19</v>
      </c>
      <c r="F70" s="3" t="s">
        <v>21</v>
      </c>
      <c r="G70" s="152">
        <v>0.13800000000000001</v>
      </c>
      <c r="H70" s="460"/>
      <c r="I70" s="461">
        <v>0.113</v>
      </c>
      <c r="J70" s="152">
        <v>0.14799999999999999</v>
      </c>
      <c r="K70" s="460"/>
      <c r="L70" s="461">
        <v>0.123</v>
      </c>
      <c r="M70" s="431" t="s">
        <v>8</v>
      </c>
      <c r="N70" s="432"/>
      <c r="O70" s="432"/>
      <c r="P70" s="432"/>
      <c r="Q70" s="432"/>
      <c r="R70" s="433"/>
      <c r="S70" s="176" t="s">
        <v>121</v>
      </c>
      <c r="T70" s="146" t="s">
        <v>14</v>
      </c>
      <c r="U70" s="147"/>
    </row>
    <row r="71" spans="1:22" ht="16.2" customHeight="1">
      <c r="B71" s="299"/>
      <c r="C71" s="300"/>
      <c r="D71" s="301"/>
      <c r="E71" s="462"/>
      <c r="F71" s="3" t="s">
        <v>84</v>
      </c>
      <c r="G71" s="152">
        <v>0.13800000000000001</v>
      </c>
      <c r="H71" s="460"/>
      <c r="I71" s="461">
        <v>0.113</v>
      </c>
      <c r="J71" s="152">
        <v>0.14799999999999999</v>
      </c>
      <c r="K71" s="460"/>
      <c r="L71" s="461">
        <v>0.123</v>
      </c>
      <c r="M71" s="463"/>
      <c r="N71" s="464"/>
      <c r="O71" s="464"/>
      <c r="P71" s="464"/>
      <c r="Q71" s="464"/>
      <c r="R71" s="465"/>
      <c r="S71" s="460"/>
      <c r="T71" s="148"/>
      <c r="U71" s="149"/>
    </row>
    <row r="72" spans="1:22" ht="14.4" customHeight="1">
      <c r="B72" s="299"/>
      <c r="C72" s="300"/>
      <c r="D72" s="301"/>
      <c r="E72" s="462"/>
      <c r="F72" s="3" t="s">
        <v>83</v>
      </c>
      <c r="G72" s="152">
        <v>0.14299999999999999</v>
      </c>
      <c r="H72" s="460"/>
      <c r="I72" s="461">
        <v>0.11799999999999999</v>
      </c>
      <c r="J72" s="152">
        <v>0.153</v>
      </c>
      <c r="K72" s="460"/>
      <c r="L72" s="461">
        <v>0.128</v>
      </c>
      <c r="M72" s="463"/>
      <c r="N72" s="464"/>
      <c r="O72" s="464"/>
      <c r="P72" s="464"/>
      <c r="Q72" s="464"/>
      <c r="R72" s="465"/>
      <c r="S72" s="460"/>
      <c r="T72" s="148"/>
      <c r="U72" s="149"/>
    </row>
    <row r="73" spans="1:22" ht="15" customHeight="1">
      <c r="B73" s="241"/>
      <c r="C73" s="269"/>
      <c r="D73" s="242"/>
      <c r="E73" s="388"/>
      <c r="F73" s="68" t="s">
        <v>60</v>
      </c>
      <c r="G73" s="152">
        <v>0.158</v>
      </c>
      <c r="H73" s="460"/>
      <c r="I73" s="461">
        <v>0.13300000000000001</v>
      </c>
      <c r="J73" s="152">
        <v>0.16800000000000001</v>
      </c>
      <c r="K73" s="460"/>
      <c r="L73" s="461">
        <v>0.14299999999999999</v>
      </c>
      <c r="M73" s="463"/>
      <c r="N73" s="464"/>
      <c r="O73" s="464"/>
      <c r="P73" s="464"/>
      <c r="Q73" s="464"/>
      <c r="R73" s="465"/>
      <c r="S73" s="460"/>
      <c r="T73" s="148"/>
      <c r="U73" s="149"/>
    </row>
    <row r="74" spans="1:22" ht="1.95" customHeight="1">
      <c r="A74" s="27"/>
      <c r="B74" s="52"/>
      <c r="C74" s="53"/>
      <c r="D74" s="53"/>
      <c r="E74" s="14"/>
      <c r="F74" s="15"/>
      <c r="G74" s="54"/>
      <c r="H74" s="54"/>
      <c r="I74" s="54"/>
      <c r="J74" s="54"/>
      <c r="K74" s="54"/>
      <c r="L74" s="54"/>
      <c r="M74" s="55"/>
      <c r="N74" s="55"/>
      <c r="O74" s="55"/>
      <c r="P74" s="55"/>
      <c r="Q74" s="55"/>
      <c r="R74" s="55"/>
      <c r="S74" s="16"/>
      <c r="T74" s="16"/>
      <c r="U74" s="16"/>
    </row>
    <row r="75" spans="1:22" ht="12" customHeight="1">
      <c r="B75" s="211" t="s">
        <v>0</v>
      </c>
      <c r="C75" s="180"/>
      <c r="D75" s="181"/>
      <c r="E75" s="227" t="s">
        <v>1</v>
      </c>
      <c r="F75" s="278" t="s">
        <v>2</v>
      </c>
      <c r="G75" s="219" t="s">
        <v>16</v>
      </c>
      <c r="H75" s="219"/>
      <c r="I75" s="219"/>
      <c r="J75" s="219"/>
      <c r="K75" s="219"/>
      <c r="L75" s="219"/>
      <c r="M75" s="227" t="s">
        <v>61</v>
      </c>
      <c r="N75" s="227"/>
      <c r="O75" s="227"/>
      <c r="P75" s="227"/>
      <c r="Q75" s="227"/>
      <c r="R75" s="227"/>
      <c r="S75" s="227" t="s">
        <v>3</v>
      </c>
      <c r="T75" s="227" t="s">
        <v>4</v>
      </c>
      <c r="U75" s="227"/>
    </row>
    <row r="76" spans="1:22" ht="51" customHeight="1">
      <c r="B76" s="212"/>
      <c r="C76" s="213"/>
      <c r="D76" s="214"/>
      <c r="E76" s="227"/>
      <c r="F76" s="278"/>
      <c r="G76" s="70" t="s">
        <v>37</v>
      </c>
      <c r="H76" s="80" t="s">
        <v>68</v>
      </c>
      <c r="I76" s="80" t="s">
        <v>69</v>
      </c>
      <c r="J76" s="70" t="s">
        <v>57</v>
      </c>
      <c r="K76" s="380" t="s">
        <v>82</v>
      </c>
      <c r="L76" s="380"/>
      <c r="M76" s="227"/>
      <c r="N76" s="227"/>
      <c r="O76" s="227"/>
      <c r="P76" s="227"/>
      <c r="Q76" s="227"/>
      <c r="R76" s="227"/>
      <c r="S76" s="227"/>
      <c r="T76" s="227"/>
      <c r="U76" s="227"/>
    </row>
    <row r="77" spans="1:22" s="25" customFormat="1" ht="21" customHeight="1">
      <c r="B77" s="129" t="s">
        <v>64</v>
      </c>
      <c r="C77" s="129"/>
      <c r="D77" s="129"/>
      <c r="E77" s="229" t="s">
        <v>19</v>
      </c>
      <c r="F77" s="3" t="s">
        <v>29</v>
      </c>
      <c r="G77" s="64">
        <v>0.1399</v>
      </c>
      <c r="H77" s="64">
        <v>0.13239999999999999</v>
      </c>
      <c r="I77" s="72">
        <v>0.12989999999999999</v>
      </c>
      <c r="J77" s="64">
        <v>0.1249</v>
      </c>
      <c r="K77" s="202">
        <v>0.1149</v>
      </c>
      <c r="L77" s="202"/>
      <c r="M77" s="392" t="s">
        <v>108</v>
      </c>
      <c r="N77" s="392"/>
      <c r="O77" s="392"/>
      <c r="P77" s="392"/>
      <c r="Q77" s="392"/>
      <c r="R77" s="392"/>
      <c r="S77" s="176" t="s">
        <v>9</v>
      </c>
      <c r="T77" s="363">
        <v>4900000</v>
      </c>
      <c r="U77" s="229"/>
    </row>
    <row r="78" spans="1:22" s="25" customFormat="1" ht="44.25" customHeight="1">
      <c r="B78" s="129"/>
      <c r="C78" s="129"/>
      <c r="D78" s="129"/>
      <c r="E78" s="229"/>
      <c r="F78" s="3" t="s">
        <v>60</v>
      </c>
      <c r="G78" s="64">
        <v>0.14990000000000001</v>
      </c>
      <c r="H78" s="64">
        <v>0.1424</v>
      </c>
      <c r="I78" s="66">
        <v>0.1399</v>
      </c>
      <c r="J78" s="64">
        <v>0.13489999999999999</v>
      </c>
      <c r="K78" s="202">
        <v>0.1249</v>
      </c>
      <c r="L78" s="202"/>
      <c r="M78" s="392"/>
      <c r="N78" s="392"/>
      <c r="O78" s="392"/>
      <c r="P78" s="392"/>
      <c r="Q78" s="392"/>
      <c r="R78" s="392"/>
      <c r="S78" s="176"/>
      <c r="T78" s="229"/>
      <c r="U78" s="229"/>
    </row>
    <row r="79" spans="1:22" s="49" customFormat="1" ht="2.25" customHeight="1">
      <c r="A79" s="94"/>
      <c r="B79" s="44"/>
      <c r="C79" s="44"/>
      <c r="D79" s="44"/>
      <c r="E79" s="44"/>
      <c r="F79" s="18"/>
      <c r="G79" s="19"/>
      <c r="H79" s="19"/>
      <c r="I79" s="19"/>
      <c r="J79" s="19"/>
      <c r="K79" s="19"/>
      <c r="L79" s="19"/>
      <c r="M79" s="46"/>
      <c r="N79" s="46"/>
      <c r="O79" s="46"/>
      <c r="P79" s="46"/>
      <c r="Q79" s="46"/>
      <c r="R79" s="46"/>
      <c r="S79" s="20"/>
      <c r="T79" s="20"/>
      <c r="U79" s="20"/>
      <c r="V79" s="94"/>
    </row>
    <row r="80" spans="1:22" ht="11.25" customHeight="1">
      <c r="B80" s="211" t="s">
        <v>0</v>
      </c>
      <c r="C80" s="180"/>
      <c r="D80" s="181"/>
      <c r="E80" s="227" t="s">
        <v>1</v>
      </c>
      <c r="F80" s="278" t="s">
        <v>2</v>
      </c>
      <c r="G80" s="203" t="s">
        <v>17</v>
      </c>
      <c r="H80" s="427"/>
      <c r="I80" s="427"/>
      <c r="J80" s="427"/>
      <c r="K80" s="427"/>
      <c r="L80" s="427"/>
      <c r="M80" s="427"/>
      <c r="N80" s="427"/>
      <c r="O80" s="427"/>
      <c r="P80" s="427"/>
      <c r="Q80" s="427"/>
      <c r="R80" s="428"/>
      <c r="S80" s="380" t="s">
        <v>3</v>
      </c>
      <c r="T80" s="380" t="s">
        <v>4</v>
      </c>
      <c r="U80" s="380"/>
    </row>
    <row r="81" spans="1:24" ht="15" customHeight="1">
      <c r="B81" s="212"/>
      <c r="C81" s="213"/>
      <c r="D81" s="214"/>
      <c r="E81" s="228"/>
      <c r="F81" s="429"/>
      <c r="G81" s="279" t="s">
        <v>33</v>
      </c>
      <c r="H81" s="425"/>
      <c r="I81" s="425"/>
      <c r="J81" s="279" t="s">
        <v>68</v>
      </c>
      <c r="K81" s="425"/>
      <c r="L81" s="425"/>
      <c r="M81" s="279" t="s">
        <v>69</v>
      </c>
      <c r="N81" s="425"/>
      <c r="O81" s="425"/>
      <c r="P81" s="279" t="s">
        <v>44</v>
      </c>
      <c r="Q81" s="425"/>
      <c r="R81" s="280"/>
      <c r="S81" s="424"/>
      <c r="T81" s="424"/>
      <c r="U81" s="424"/>
    </row>
    <row r="82" spans="1:24" ht="28.5" customHeight="1">
      <c r="B82" s="270" t="s">
        <v>116</v>
      </c>
      <c r="C82" s="426"/>
      <c r="D82" s="271"/>
      <c r="E82" s="99" t="s">
        <v>19</v>
      </c>
      <c r="F82" s="21" t="s">
        <v>31</v>
      </c>
      <c r="G82" s="152">
        <v>0.17199999999999999</v>
      </c>
      <c r="H82" s="152"/>
      <c r="I82" s="152"/>
      <c r="J82" s="152">
        <f>G82-0.75%</f>
        <v>0.16449999999999998</v>
      </c>
      <c r="K82" s="152"/>
      <c r="L82" s="152"/>
      <c r="M82" s="152">
        <f>G82-1%</f>
        <v>0.16199999999999998</v>
      </c>
      <c r="N82" s="152"/>
      <c r="O82" s="152"/>
      <c r="P82" s="202">
        <f>G82-1.5%</f>
        <v>0.15699999999999997</v>
      </c>
      <c r="Q82" s="202"/>
      <c r="R82" s="202"/>
      <c r="S82" s="22" t="s">
        <v>22</v>
      </c>
      <c r="T82" s="215">
        <v>4900000</v>
      </c>
      <c r="U82" s="216"/>
    </row>
    <row r="83" spans="1:24" s="25" customFormat="1" ht="1.5" customHeight="1">
      <c r="A83" s="17"/>
      <c r="B83" s="86"/>
      <c r="C83" s="86"/>
      <c r="D83" s="86"/>
      <c r="E83" s="42"/>
      <c r="F83" s="17"/>
      <c r="G83" s="92"/>
      <c r="H83" s="92"/>
      <c r="I83" s="92"/>
      <c r="J83" s="92"/>
      <c r="K83" s="92"/>
      <c r="L83" s="92"/>
      <c r="M83" s="92"/>
      <c r="N83" s="92"/>
      <c r="O83" s="92"/>
      <c r="P83" s="92"/>
      <c r="Q83" s="92"/>
      <c r="R83" s="92"/>
      <c r="S83" s="12"/>
      <c r="T83" s="12"/>
      <c r="U83" s="12"/>
      <c r="V83" s="17"/>
      <c r="W83" s="17"/>
    </row>
    <row r="84" spans="1:24" ht="15" customHeight="1">
      <c r="B84" s="209" t="s">
        <v>41</v>
      </c>
      <c r="C84" s="209"/>
      <c r="D84" s="209"/>
      <c r="E84" s="209"/>
      <c r="F84" s="209"/>
      <c r="G84" s="209"/>
      <c r="H84" s="209"/>
      <c r="I84" s="209"/>
      <c r="J84" s="209"/>
      <c r="K84" s="209"/>
      <c r="L84" s="209"/>
      <c r="M84" s="210"/>
      <c r="N84" s="210"/>
      <c r="O84" s="210"/>
      <c r="P84" s="210"/>
      <c r="Q84" s="210"/>
      <c r="R84" s="210"/>
      <c r="S84" s="210"/>
      <c r="T84" s="210"/>
      <c r="U84" s="210"/>
    </row>
    <row r="85" spans="1:24" ht="14.25" customHeight="1">
      <c r="B85" s="211" t="s">
        <v>0</v>
      </c>
      <c r="C85" s="180"/>
      <c r="D85" s="181"/>
      <c r="E85" s="227" t="s">
        <v>1</v>
      </c>
      <c r="F85" s="278" t="s">
        <v>2</v>
      </c>
      <c r="G85" s="203" t="s">
        <v>16</v>
      </c>
      <c r="H85" s="204"/>
      <c r="I85" s="204"/>
      <c r="J85" s="204"/>
      <c r="K85" s="204"/>
      <c r="L85" s="205"/>
      <c r="M85" s="203" t="s">
        <v>17</v>
      </c>
      <c r="N85" s="204"/>
      <c r="O85" s="204"/>
      <c r="P85" s="204"/>
      <c r="Q85" s="204"/>
      <c r="R85" s="205"/>
      <c r="S85" s="227" t="s">
        <v>3</v>
      </c>
      <c r="T85" s="227" t="s">
        <v>4</v>
      </c>
      <c r="U85" s="227"/>
    </row>
    <row r="86" spans="1:24" ht="22.5" customHeight="1">
      <c r="B86" s="212"/>
      <c r="C86" s="213"/>
      <c r="D86" s="214"/>
      <c r="E86" s="227"/>
      <c r="F86" s="278"/>
      <c r="G86" s="309" t="s">
        <v>37</v>
      </c>
      <c r="H86" s="310"/>
      <c r="I86" s="70" t="s">
        <v>68</v>
      </c>
      <c r="J86" s="70" t="s">
        <v>69</v>
      </c>
      <c r="K86" s="309" t="s">
        <v>44</v>
      </c>
      <c r="L86" s="310"/>
      <c r="M86" s="309" t="s">
        <v>37</v>
      </c>
      <c r="N86" s="310"/>
      <c r="O86" s="70" t="s">
        <v>68</v>
      </c>
      <c r="P86" s="70" t="s">
        <v>69</v>
      </c>
      <c r="Q86" s="309" t="s">
        <v>44</v>
      </c>
      <c r="R86" s="310"/>
      <c r="S86" s="227"/>
      <c r="T86" s="227"/>
      <c r="U86" s="227"/>
    </row>
    <row r="87" spans="1:24" ht="21.75" customHeight="1">
      <c r="B87" s="260" t="s">
        <v>52</v>
      </c>
      <c r="C87" s="244" t="s">
        <v>13</v>
      </c>
      <c r="D87" s="245"/>
      <c r="E87" s="85" t="s">
        <v>18</v>
      </c>
      <c r="F87" s="78" t="s">
        <v>7</v>
      </c>
      <c r="G87" s="313">
        <v>0.16700000000000001</v>
      </c>
      <c r="H87" s="313"/>
      <c r="I87" s="77">
        <f>G87-0.75%</f>
        <v>0.1595</v>
      </c>
      <c r="J87" s="77">
        <f>G87-1%</f>
        <v>0.157</v>
      </c>
      <c r="K87" s="313">
        <f t="shared" ref="K87:K92" si="33">G87-1.5%</f>
        <v>0.15200000000000002</v>
      </c>
      <c r="L87" s="313"/>
      <c r="M87" s="163" t="s">
        <v>8</v>
      </c>
      <c r="N87" s="164"/>
      <c r="O87" s="164"/>
      <c r="P87" s="164"/>
      <c r="Q87" s="164"/>
      <c r="R87" s="165"/>
      <c r="S87" s="155" t="s">
        <v>9</v>
      </c>
      <c r="T87" s="146" t="s">
        <v>14</v>
      </c>
      <c r="U87" s="147"/>
    </row>
    <row r="88" spans="1:24" ht="13.5" customHeight="1">
      <c r="B88" s="375"/>
      <c r="C88" s="246"/>
      <c r="D88" s="247"/>
      <c r="E88" s="85" t="s">
        <v>6</v>
      </c>
      <c r="F88" s="78" t="s">
        <v>11</v>
      </c>
      <c r="G88" s="313">
        <v>0.16700000000000001</v>
      </c>
      <c r="H88" s="313"/>
      <c r="I88" s="77">
        <f t="shared" ref="I88:I92" si="34">G88-0.75%</f>
        <v>0.1595</v>
      </c>
      <c r="J88" s="77">
        <f t="shared" ref="J88:J92" si="35">G88-1%</f>
        <v>0.157</v>
      </c>
      <c r="K88" s="313">
        <f t="shared" si="33"/>
        <v>0.15200000000000002</v>
      </c>
      <c r="L88" s="313"/>
      <c r="M88" s="166"/>
      <c r="N88" s="167"/>
      <c r="O88" s="167"/>
      <c r="P88" s="167"/>
      <c r="Q88" s="167"/>
      <c r="R88" s="168"/>
      <c r="S88" s="155"/>
      <c r="T88" s="148"/>
      <c r="U88" s="149"/>
    </row>
    <row r="89" spans="1:24" ht="23.25" customHeight="1">
      <c r="B89" s="375"/>
      <c r="C89" s="376" t="s">
        <v>15</v>
      </c>
      <c r="D89" s="377"/>
      <c r="E89" s="31" t="s">
        <v>18</v>
      </c>
      <c r="F89" s="32" t="s">
        <v>7</v>
      </c>
      <c r="G89" s="169">
        <v>0.187</v>
      </c>
      <c r="H89" s="169"/>
      <c r="I89" s="79">
        <f t="shared" si="34"/>
        <v>0.17949999999999999</v>
      </c>
      <c r="J89" s="79">
        <f t="shared" si="35"/>
        <v>0.17699999999999999</v>
      </c>
      <c r="K89" s="169">
        <f>G89-1.5%</f>
        <v>0.17199999999999999</v>
      </c>
      <c r="L89" s="169"/>
      <c r="M89" s="169">
        <f>G89+3%</f>
        <v>0.217</v>
      </c>
      <c r="N89" s="169"/>
      <c r="O89" s="79">
        <f>M89-0.75%</f>
        <v>0.20949999999999999</v>
      </c>
      <c r="P89" s="79">
        <f>M89-1%</f>
        <v>0.20699999999999999</v>
      </c>
      <c r="Q89" s="169">
        <f>M89-1.5%</f>
        <v>0.20200000000000001</v>
      </c>
      <c r="R89" s="169"/>
      <c r="S89" s="155"/>
      <c r="T89" s="148"/>
      <c r="U89" s="149"/>
    </row>
    <row r="90" spans="1:24" ht="12.75" customHeight="1">
      <c r="B90" s="375"/>
      <c r="C90" s="378"/>
      <c r="D90" s="379"/>
      <c r="E90" s="31" t="s">
        <v>6</v>
      </c>
      <c r="F90" s="32" t="s">
        <v>11</v>
      </c>
      <c r="G90" s="169">
        <v>0.187</v>
      </c>
      <c r="H90" s="169"/>
      <c r="I90" s="79">
        <f t="shared" si="34"/>
        <v>0.17949999999999999</v>
      </c>
      <c r="J90" s="79">
        <f t="shared" si="35"/>
        <v>0.17699999999999999</v>
      </c>
      <c r="K90" s="169">
        <f t="shared" si="33"/>
        <v>0.17199999999999999</v>
      </c>
      <c r="L90" s="169"/>
      <c r="M90" s="169">
        <f t="shared" ref="M90" si="36">G90+3%</f>
        <v>0.217</v>
      </c>
      <c r="N90" s="169"/>
      <c r="O90" s="79">
        <f>M90-0.75%</f>
        <v>0.20949999999999999</v>
      </c>
      <c r="P90" s="79">
        <f>M90-1%</f>
        <v>0.20699999999999999</v>
      </c>
      <c r="Q90" s="169">
        <f t="shared" ref="Q90" si="37">M90-1.5%</f>
        <v>0.20200000000000001</v>
      </c>
      <c r="R90" s="169"/>
      <c r="S90" s="155"/>
      <c r="T90" s="148"/>
      <c r="U90" s="149"/>
    </row>
    <row r="91" spans="1:24" ht="53.25" customHeight="1">
      <c r="B91" s="375"/>
      <c r="C91" s="239" t="s">
        <v>46</v>
      </c>
      <c r="D91" s="240"/>
      <c r="E91" s="85" t="s">
        <v>18</v>
      </c>
      <c r="F91" s="21" t="s">
        <v>7</v>
      </c>
      <c r="G91" s="313">
        <f>G87-1%</f>
        <v>0.157</v>
      </c>
      <c r="H91" s="313"/>
      <c r="I91" s="77">
        <f>G91-0.75%</f>
        <v>0.14949999999999999</v>
      </c>
      <c r="J91" s="77">
        <f t="shared" si="35"/>
        <v>0.14699999999999999</v>
      </c>
      <c r="K91" s="313">
        <f t="shared" si="33"/>
        <v>0.14200000000000002</v>
      </c>
      <c r="L91" s="313"/>
      <c r="M91" s="163" t="s">
        <v>8</v>
      </c>
      <c r="N91" s="164"/>
      <c r="O91" s="164"/>
      <c r="P91" s="164"/>
      <c r="Q91" s="164"/>
      <c r="R91" s="165"/>
      <c r="S91" s="155" t="s">
        <v>9</v>
      </c>
      <c r="T91" s="142" t="s">
        <v>14</v>
      </c>
      <c r="U91" s="142"/>
    </row>
    <row r="92" spans="1:24" ht="53.25" customHeight="1">
      <c r="B92" s="374"/>
      <c r="C92" s="241"/>
      <c r="D92" s="242"/>
      <c r="E92" s="85" t="s">
        <v>6</v>
      </c>
      <c r="F92" s="21" t="s">
        <v>11</v>
      </c>
      <c r="G92" s="313">
        <v>0.157</v>
      </c>
      <c r="H92" s="313"/>
      <c r="I92" s="77">
        <f t="shared" si="34"/>
        <v>0.14949999999999999</v>
      </c>
      <c r="J92" s="77">
        <f t="shared" si="35"/>
        <v>0.14699999999999999</v>
      </c>
      <c r="K92" s="313">
        <f t="shared" si="33"/>
        <v>0.14200000000000002</v>
      </c>
      <c r="L92" s="313"/>
      <c r="M92" s="166"/>
      <c r="N92" s="167"/>
      <c r="O92" s="167"/>
      <c r="P92" s="167"/>
      <c r="Q92" s="167"/>
      <c r="R92" s="168"/>
      <c r="S92" s="155"/>
      <c r="T92" s="142"/>
      <c r="U92" s="142"/>
    </row>
    <row r="93" spans="1:24" ht="2.25" customHeight="1">
      <c r="A93" s="17"/>
      <c r="B93" s="14"/>
      <c r="C93" s="14"/>
      <c r="D93" s="14"/>
      <c r="E93" s="14"/>
      <c r="F93" s="47"/>
      <c r="G93" s="73"/>
      <c r="H93" s="73"/>
      <c r="I93" s="73"/>
      <c r="J93" s="73"/>
      <c r="K93" s="73"/>
      <c r="L93" s="73"/>
      <c r="M93" s="73"/>
      <c r="N93" s="73"/>
      <c r="O93" s="73"/>
      <c r="P93" s="73"/>
      <c r="Q93" s="73"/>
      <c r="R93" s="73"/>
      <c r="S93" s="48"/>
      <c r="T93" s="48"/>
      <c r="U93" s="48"/>
      <c r="V93" s="17"/>
      <c r="W93" s="17"/>
      <c r="X93" s="17"/>
    </row>
    <row r="94" spans="1:24" s="49" customFormat="1" ht="27.75" customHeight="1">
      <c r="B94" s="252" t="s">
        <v>48</v>
      </c>
      <c r="C94" s="253"/>
      <c r="D94" s="254"/>
      <c r="E94" s="31" t="s">
        <v>18</v>
      </c>
      <c r="F94" s="32" t="s">
        <v>7</v>
      </c>
      <c r="G94" s="169">
        <v>0.17200000000000001</v>
      </c>
      <c r="H94" s="169"/>
      <c r="I94" s="79">
        <f>G94-0.75%</f>
        <v>0.16450000000000001</v>
      </c>
      <c r="J94" s="79">
        <f>G94-1%</f>
        <v>0.16200000000000001</v>
      </c>
      <c r="K94" s="169">
        <v>0.15700000000000003</v>
      </c>
      <c r="L94" s="169"/>
      <c r="M94" s="169">
        <v>0.20200000000000001</v>
      </c>
      <c r="N94" s="169"/>
      <c r="O94" s="79">
        <f>M94-0.75%</f>
        <v>0.19450000000000001</v>
      </c>
      <c r="P94" s="79">
        <f>M94-1%</f>
        <v>0.192</v>
      </c>
      <c r="Q94" s="169">
        <v>0.18700000000000003</v>
      </c>
      <c r="R94" s="169"/>
      <c r="S94" s="156" t="s">
        <v>9</v>
      </c>
      <c r="T94" s="142" t="s">
        <v>14</v>
      </c>
      <c r="U94" s="142"/>
    </row>
    <row r="95" spans="1:24" s="49" customFormat="1" ht="23.25" customHeight="1">
      <c r="B95" s="255"/>
      <c r="C95" s="256"/>
      <c r="D95" s="257"/>
      <c r="E95" s="31" t="s">
        <v>6</v>
      </c>
      <c r="F95" s="32" t="s">
        <v>11</v>
      </c>
      <c r="G95" s="169">
        <v>0.18200000000000002</v>
      </c>
      <c r="H95" s="169"/>
      <c r="I95" s="79">
        <f>G95-0.75%</f>
        <v>0.17450000000000002</v>
      </c>
      <c r="J95" s="79">
        <f>G95-1%</f>
        <v>0.17200000000000001</v>
      </c>
      <c r="K95" s="169">
        <v>0.16700000000000004</v>
      </c>
      <c r="L95" s="169"/>
      <c r="M95" s="169">
        <v>0.21200000000000002</v>
      </c>
      <c r="N95" s="169"/>
      <c r="O95" s="79">
        <f>M95-0.75%</f>
        <v>0.20450000000000002</v>
      </c>
      <c r="P95" s="79">
        <f>M95-1%</f>
        <v>0.20200000000000001</v>
      </c>
      <c r="Q95" s="169">
        <v>0.19700000000000004</v>
      </c>
      <c r="R95" s="169"/>
      <c r="S95" s="199"/>
      <c r="T95" s="142"/>
      <c r="U95" s="142"/>
    </row>
    <row r="96" spans="1:24" ht="1.5" customHeight="1">
      <c r="B96" s="6"/>
      <c r="C96" s="6"/>
      <c r="D96" s="6"/>
      <c r="E96" s="6"/>
      <c r="F96" s="6"/>
      <c r="G96" s="6"/>
      <c r="H96" s="6"/>
      <c r="I96" s="6"/>
      <c r="J96" s="6"/>
      <c r="K96" s="6"/>
      <c r="L96" s="6"/>
      <c r="M96" s="6"/>
      <c r="N96" s="6"/>
      <c r="O96" s="6"/>
      <c r="P96" s="6"/>
      <c r="Q96" s="6"/>
      <c r="R96" s="6"/>
      <c r="S96" s="6"/>
      <c r="T96" s="6"/>
      <c r="U96" s="6"/>
    </row>
    <row r="97" spans="1:24" s="49" customFormat="1" ht="12" customHeight="1">
      <c r="A97" s="95"/>
      <c r="B97" s="390" t="s">
        <v>45</v>
      </c>
      <c r="C97" s="390"/>
      <c r="D97" s="390"/>
      <c r="E97" s="390"/>
      <c r="F97" s="390"/>
      <c r="G97" s="390"/>
      <c r="H97" s="390"/>
      <c r="I97" s="390"/>
      <c r="J97" s="390"/>
      <c r="K97" s="390"/>
      <c r="L97" s="390"/>
      <c r="M97" s="390"/>
      <c r="N97" s="390"/>
      <c r="O97" s="390"/>
      <c r="P97" s="390"/>
      <c r="Q97" s="390"/>
      <c r="R97" s="390"/>
      <c r="S97" s="390"/>
      <c r="T97" s="390"/>
      <c r="U97" s="390"/>
      <c r="V97" s="95"/>
    </row>
    <row r="98" spans="1:24" s="49" customFormat="1" ht="15" customHeight="1">
      <c r="A98" s="95"/>
      <c r="B98" s="327" t="s">
        <v>0</v>
      </c>
      <c r="C98" s="328"/>
      <c r="D98" s="329"/>
      <c r="E98" s="207" t="s">
        <v>1</v>
      </c>
      <c r="F98" s="381" t="s">
        <v>2</v>
      </c>
      <c r="G98" s="226" t="s">
        <v>16</v>
      </c>
      <c r="H98" s="226"/>
      <c r="I98" s="226"/>
      <c r="J98" s="226"/>
      <c r="K98" s="226"/>
      <c r="L98" s="226"/>
      <c r="M98" s="226" t="s">
        <v>17</v>
      </c>
      <c r="N98" s="226"/>
      <c r="O98" s="226"/>
      <c r="P98" s="226"/>
      <c r="Q98" s="226"/>
      <c r="R98" s="226"/>
      <c r="S98" s="386" t="s">
        <v>3</v>
      </c>
      <c r="T98" s="341" t="s">
        <v>4</v>
      </c>
      <c r="U98" s="342"/>
      <c r="V98" s="95"/>
    </row>
    <row r="99" spans="1:24" s="49" customFormat="1" ht="12" customHeight="1">
      <c r="A99" s="95"/>
      <c r="B99" s="330"/>
      <c r="C99" s="331"/>
      <c r="D99" s="332"/>
      <c r="E99" s="207"/>
      <c r="F99" s="382"/>
      <c r="G99" s="341" t="s">
        <v>33</v>
      </c>
      <c r="H99" s="384"/>
      <c r="I99" s="342"/>
      <c r="J99" s="341" t="s">
        <v>85</v>
      </c>
      <c r="K99" s="384"/>
      <c r="L99" s="342"/>
      <c r="M99" s="341" t="s">
        <v>33</v>
      </c>
      <c r="N99" s="384"/>
      <c r="O99" s="384"/>
      <c r="P99" s="384"/>
      <c r="Q99" s="384"/>
      <c r="R99" s="342"/>
      <c r="S99" s="387"/>
      <c r="T99" s="343"/>
      <c r="U99" s="344"/>
      <c r="V99" s="95"/>
    </row>
    <row r="100" spans="1:24" s="49" customFormat="1" ht="12" customHeight="1">
      <c r="A100" s="95"/>
      <c r="B100" s="333"/>
      <c r="C100" s="334"/>
      <c r="D100" s="335"/>
      <c r="E100" s="207"/>
      <c r="F100" s="383"/>
      <c r="G100" s="354"/>
      <c r="H100" s="385"/>
      <c r="I100" s="355"/>
      <c r="J100" s="354"/>
      <c r="K100" s="385"/>
      <c r="L100" s="355"/>
      <c r="M100" s="345"/>
      <c r="N100" s="389"/>
      <c r="O100" s="389"/>
      <c r="P100" s="389"/>
      <c r="Q100" s="389"/>
      <c r="R100" s="346"/>
      <c r="S100" s="388"/>
      <c r="T100" s="354"/>
      <c r="U100" s="355"/>
      <c r="V100" s="95"/>
    </row>
    <row r="101" spans="1:24" s="49" customFormat="1" ht="21.75" customHeight="1">
      <c r="A101" s="95"/>
      <c r="B101" s="368" t="s">
        <v>101</v>
      </c>
      <c r="C101" s="369"/>
      <c r="D101" s="370"/>
      <c r="E101" s="186" t="s">
        <v>19</v>
      </c>
      <c r="F101" s="69" t="s">
        <v>21</v>
      </c>
      <c r="G101" s="356">
        <v>0.03</v>
      </c>
      <c r="H101" s="357"/>
      <c r="I101" s="358"/>
      <c r="J101" s="356">
        <v>1E-4</v>
      </c>
      <c r="K101" s="357"/>
      <c r="L101" s="358"/>
      <c r="M101" s="359" t="s">
        <v>8</v>
      </c>
      <c r="N101" s="360"/>
      <c r="O101" s="360"/>
      <c r="P101" s="360"/>
      <c r="Q101" s="360"/>
      <c r="R101" s="361"/>
      <c r="S101" s="71">
        <v>12</v>
      </c>
      <c r="T101" s="362">
        <v>4900000</v>
      </c>
      <c r="U101" s="254"/>
      <c r="V101" s="95"/>
    </row>
    <row r="102" spans="1:24" s="49" customFormat="1" ht="21.75" customHeight="1">
      <c r="A102" s="95"/>
      <c r="B102" s="371"/>
      <c r="C102" s="372"/>
      <c r="D102" s="373"/>
      <c r="E102" s="188"/>
      <c r="F102" s="69" t="s">
        <v>99</v>
      </c>
      <c r="G102" s="356">
        <v>0.11899999999999999</v>
      </c>
      <c r="H102" s="357"/>
      <c r="I102" s="358"/>
      <c r="J102" s="356">
        <v>8.8999999999999996E-2</v>
      </c>
      <c r="K102" s="357"/>
      <c r="L102" s="358"/>
      <c r="M102" s="359" t="s">
        <v>8</v>
      </c>
      <c r="N102" s="360"/>
      <c r="O102" s="360"/>
      <c r="P102" s="360"/>
      <c r="Q102" s="360"/>
      <c r="R102" s="361"/>
      <c r="S102" s="71" t="s">
        <v>89</v>
      </c>
      <c r="T102" s="255"/>
      <c r="U102" s="257"/>
      <c r="V102" s="95"/>
    </row>
    <row r="103" spans="1:24" s="49" customFormat="1" ht="2.4" customHeight="1">
      <c r="A103" s="95"/>
      <c r="B103" s="76"/>
      <c r="C103" s="74"/>
      <c r="D103" s="75"/>
      <c r="E103" s="71"/>
      <c r="F103" s="84"/>
      <c r="G103" s="84"/>
      <c r="H103" s="84"/>
      <c r="I103" s="84"/>
      <c r="J103" s="84"/>
      <c r="K103" s="84"/>
      <c r="L103" s="84"/>
      <c r="M103" s="84"/>
      <c r="N103" s="84"/>
      <c r="O103" s="84"/>
      <c r="P103" s="84"/>
      <c r="Q103" s="65"/>
      <c r="R103" s="65"/>
      <c r="S103" s="84"/>
      <c r="T103" s="84"/>
      <c r="U103" s="84"/>
      <c r="V103" s="95"/>
    </row>
    <row r="104" spans="1:24" s="49" customFormat="1" ht="10.5" customHeight="1">
      <c r="B104" s="211" t="s">
        <v>0</v>
      </c>
      <c r="C104" s="180"/>
      <c r="D104" s="181"/>
      <c r="E104" s="207" t="s">
        <v>1</v>
      </c>
      <c r="F104" s="206" t="s">
        <v>2</v>
      </c>
      <c r="G104" s="311" t="s">
        <v>24</v>
      </c>
      <c r="H104" s="312"/>
      <c r="I104" s="312"/>
      <c r="J104" s="312"/>
      <c r="K104" s="312"/>
      <c r="L104" s="312"/>
      <c r="M104" s="312"/>
      <c r="N104" s="312"/>
      <c r="O104" s="312"/>
      <c r="P104" s="312"/>
      <c r="Q104" s="341" t="s">
        <v>62</v>
      </c>
      <c r="R104" s="342"/>
      <c r="S104" s="207" t="s">
        <v>3</v>
      </c>
      <c r="T104" s="207" t="s">
        <v>4</v>
      </c>
      <c r="U104" s="207"/>
    </row>
    <row r="105" spans="1:24" s="49" customFormat="1" ht="12.75" customHeight="1">
      <c r="B105" s="218"/>
      <c r="C105" s="182"/>
      <c r="D105" s="183"/>
      <c r="E105" s="207"/>
      <c r="F105" s="206"/>
      <c r="G105" s="206" t="s">
        <v>25</v>
      </c>
      <c r="H105" s="206"/>
      <c r="I105" s="206" t="s">
        <v>26</v>
      </c>
      <c r="J105" s="206"/>
      <c r="K105" s="206" t="s">
        <v>27</v>
      </c>
      <c r="L105" s="206"/>
      <c r="M105" s="206" t="s">
        <v>70</v>
      </c>
      <c r="N105" s="206"/>
      <c r="O105" s="206" t="s">
        <v>71</v>
      </c>
      <c r="P105" s="208"/>
      <c r="Q105" s="343"/>
      <c r="R105" s="344"/>
      <c r="S105" s="207"/>
      <c r="T105" s="207"/>
      <c r="U105" s="207"/>
    </row>
    <row r="106" spans="1:24" s="49" customFormat="1" ht="42" customHeight="1">
      <c r="B106" s="212"/>
      <c r="C106" s="213"/>
      <c r="D106" s="214"/>
      <c r="E106" s="207"/>
      <c r="F106" s="206"/>
      <c r="G106" s="8" t="s">
        <v>55</v>
      </c>
      <c r="H106" s="8" t="s">
        <v>38</v>
      </c>
      <c r="I106" s="8" t="s">
        <v>55</v>
      </c>
      <c r="J106" s="8" t="s">
        <v>38</v>
      </c>
      <c r="K106" s="8" t="s">
        <v>55</v>
      </c>
      <c r="L106" s="8" t="s">
        <v>38</v>
      </c>
      <c r="M106" s="8" t="s">
        <v>55</v>
      </c>
      <c r="N106" s="8" t="s">
        <v>38</v>
      </c>
      <c r="O106" s="8" t="s">
        <v>55</v>
      </c>
      <c r="P106" s="41" t="s">
        <v>38</v>
      </c>
      <c r="Q106" s="345"/>
      <c r="R106" s="346"/>
      <c r="S106" s="207"/>
      <c r="T106" s="207"/>
      <c r="U106" s="207"/>
    </row>
    <row r="107" spans="1:24" s="49" customFormat="1" ht="14.25" customHeight="1">
      <c r="B107" s="317" t="s">
        <v>88</v>
      </c>
      <c r="C107" s="318"/>
      <c r="D107" s="319"/>
      <c r="E107" s="340" t="s">
        <v>19</v>
      </c>
      <c r="F107" s="24" t="s">
        <v>21</v>
      </c>
      <c r="G107" s="39">
        <v>0.06</v>
      </c>
      <c r="H107" s="39">
        <v>9.5000000000000001E-2</v>
      </c>
      <c r="I107" s="39">
        <v>8.5000000000000006E-2</v>
      </c>
      <c r="J107" s="40">
        <v>0.12</v>
      </c>
      <c r="K107" s="39">
        <v>0.09</v>
      </c>
      <c r="L107" s="39">
        <v>0.125</v>
      </c>
      <c r="M107" s="39">
        <v>0.1</v>
      </c>
      <c r="N107" s="40">
        <v>0.13500000000000001</v>
      </c>
      <c r="O107" s="39">
        <v>0.1</v>
      </c>
      <c r="P107" s="40">
        <v>0.13500000000000001</v>
      </c>
      <c r="Q107" s="136" t="s">
        <v>87</v>
      </c>
      <c r="R107" s="137"/>
      <c r="S107" s="304" t="s">
        <v>54</v>
      </c>
      <c r="T107" s="307" t="s">
        <v>28</v>
      </c>
      <c r="U107" s="308"/>
    </row>
    <row r="108" spans="1:24" s="49" customFormat="1" ht="14.25" customHeight="1">
      <c r="B108" s="320"/>
      <c r="C108" s="321"/>
      <c r="D108" s="322"/>
      <c r="E108" s="340"/>
      <c r="F108" s="24" t="s">
        <v>23</v>
      </c>
      <c r="G108" s="39">
        <v>8.5000000000000006E-2</v>
      </c>
      <c r="H108" s="39">
        <v>0.12</v>
      </c>
      <c r="I108" s="39">
        <v>0.1</v>
      </c>
      <c r="J108" s="40">
        <v>0.13500000000000001</v>
      </c>
      <c r="K108" s="39">
        <v>0.1</v>
      </c>
      <c r="L108" s="39">
        <v>0.13500000000000001</v>
      </c>
      <c r="M108" s="39">
        <v>0.115</v>
      </c>
      <c r="N108" s="40">
        <v>0.15</v>
      </c>
      <c r="O108" s="39">
        <v>0.115</v>
      </c>
      <c r="P108" s="40">
        <v>0.15</v>
      </c>
      <c r="Q108" s="138"/>
      <c r="R108" s="139"/>
      <c r="S108" s="305"/>
      <c r="T108" s="308"/>
      <c r="U108" s="308"/>
    </row>
    <row r="109" spans="1:24" s="49" customFormat="1" ht="14.25" customHeight="1">
      <c r="B109" s="323"/>
      <c r="C109" s="324"/>
      <c r="D109" s="325"/>
      <c r="E109" s="340"/>
      <c r="F109" s="24" t="s">
        <v>79</v>
      </c>
      <c r="G109" s="39">
        <v>0.1</v>
      </c>
      <c r="H109" s="39">
        <v>0.13500000000000001</v>
      </c>
      <c r="I109" s="39">
        <v>0.12</v>
      </c>
      <c r="J109" s="40">
        <v>0.155</v>
      </c>
      <c r="K109" s="39">
        <v>0.12</v>
      </c>
      <c r="L109" s="39">
        <v>0.155</v>
      </c>
      <c r="M109" s="39">
        <v>0.125</v>
      </c>
      <c r="N109" s="40">
        <v>0.16</v>
      </c>
      <c r="O109" s="39">
        <v>0.125</v>
      </c>
      <c r="P109" s="40">
        <v>0.16</v>
      </c>
      <c r="Q109" s="140"/>
      <c r="R109" s="141"/>
      <c r="S109" s="306"/>
      <c r="T109" s="308"/>
      <c r="U109" s="308"/>
    </row>
    <row r="110" spans="1:24" s="49" customFormat="1" ht="2.25" customHeight="1">
      <c r="A110" s="1"/>
      <c r="B110" s="13"/>
      <c r="C110" s="13"/>
      <c r="D110" s="13"/>
      <c r="E110" s="14"/>
      <c r="F110" s="15"/>
      <c r="G110" s="73"/>
      <c r="H110" s="73"/>
      <c r="I110" s="73"/>
      <c r="J110" s="73"/>
      <c r="K110" s="73"/>
      <c r="L110" s="73"/>
      <c r="M110" s="73"/>
      <c r="N110" s="73"/>
      <c r="O110" s="73"/>
      <c r="P110" s="73"/>
      <c r="Q110" s="73"/>
      <c r="R110" s="73"/>
      <c r="S110" s="16"/>
      <c r="T110" s="16"/>
      <c r="U110" s="16"/>
      <c r="V110" s="1"/>
      <c r="W110" s="1"/>
      <c r="X110" s="1"/>
    </row>
    <row r="111" spans="1:24" s="49" customFormat="1" ht="18.75" customHeight="1">
      <c r="B111" s="252" t="s">
        <v>81</v>
      </c>
      <c r="C111" s="253"/>
      <c r="D111" s="254"/>
      <c r="E111" s="129" t="s">
        <v>19</v>
      </c>
      <c r="F111" s="4" t="s">
        <v>21</v>
      </c>
      <c r="G111" s="5">
        <v>4.99E-2</v>
      </c>
      <c r="H111" s="5">
        <v>8.4900000000000003E-2</v>
      </c>
      <c r="I111" s="5">
        <v>6.9900000000000004E-2</v>
      </c>
      <c r="J111" s="34">
        <v>0.10489999999999999</v>
      </c>
      <c r="K111" s="5">
        <v>6.9900000000000004E-2</v>
      </c>
      <c r="L111" s="5">
        <v>0.10489999999999999</v>
      </c>
      <c r="M111" s="34">
        <v>8.9899999999999994E-2</v>
      </c>
      <c r="N111" s="34">
        <v>0.1249</v>
      </c>
      <c r="O111" s="5">
        <v>9.9900000000000003E-2</v>
      </c>
      <c r="P111" s="5">
        <v>0.13489999999999999</v>
      </c>
      <c r="Q111" s="336" t="s">
        <v>8</v>
      </c>
      <c r="R111" s="337"/>
      <c r="S111" s="304" t="s">
        <v>54</v>
      </c>
      <c r="T111" s="314" t="s">
        <v>10</v>
      </c>
      <c r="U111" s="315"/>
    </row>
    <row r="112" spans="1:24" s="49" customFormat="1" ht="18.75" customHeight="1">
      <c r="B112" s="255"/>
      <c r="C112" s="256"/>
      <c r="D112" s="257"/>
      <c r="E112" s="129"/>
      <c r="F112" s="4" t="s">
        <v>78</v>
      </c>
      <c r="G112" s="5">
        <v>4.99E-2</v>
      </c>
      <c r="H112" s="5">
        <v>8.4900000000000003E-2</v>
      </c>
      <c r="I112" s="5">
        <v>8.9899999999999994E-2</v>
      </c>
      <c r="J112" s="34">
        <v>0.1249</v>
      </c>
      <c r="K112" s="5">
        <v>8.9899999999999994E-2</v>
      </c>
      <c r="L112" s="5">
        <v>0.1249</v>
      </c>
      <c r="M112" s="34">
        <v>0.1099</v>
      </c>
      <c r="N112" s="34">
        <v>0.1449</v>
      </c>
      <c r="O112" s="5">
        <v>0.11990000000000001</v>
      </c>
      <c r="P112" s="5">
        <v>0.15490000000000001</v>
      </c>
      <c r="Q112" s="338"/>
      <c r="R112" s="339"/>
      <c r="S112" s="306"/>
      <c r="T112" s="315"/>
      <c r="U112" s="315"/>
    </row>
    <row r="113" spans="2:21" ht="3" customHeight="1">
      <c r="B113" s="217"/>
      <c r="C113" s="217"/>
      <c r="D113" s="217"/>
      <c r="E113" s="217"/>
      <c r="F113" s="217"/>
      <c r="G113" s="217"/>
      <c r="H113" s="217"/>
      <c r="I113" s="217"/>
      <c r="J113" s="217"/>
      <c r="K113" s="217"/>
      <c r="L113" s="217"/>
      <c r="M113" s="217"/>
      <c r="N113" s="217"/>
      <c r="O113" s="217"/>
      <c r="P113" s="217"/>
      <c r="Q113" s="217"/>
      <c r="R113" s="217"/>
      <c r="S113" s="217"/>
      <c r="T113" s="217"/>
      <c r="U113" s="217"/>
    </row>
    <row r="114" spans="2:21" s="49" customFormat="1" ht="10.5" customHeight="1">
      <c r="B114" s="211" t="s">
        <v>0</v>
      </c>
      <c r="C114" s="180"/>
      <c r="D114" s="181"/>
      <c r="E114" s="207" t="s">
        <v>1</v>
      </c>
      <c r="F114" s="206" t="s">
        <v>2</v>
      </c>
      <c r="G114" s="207" t="s">
        <v>24</v>
      </c>
      <c r="H114" s="207"/>
      <c r="I114" s="207"/>
      <c r="J114" s="207"/>
      <c r="K114" s="207"/>
      <c r="L114" s="207"/>
      <c r="M114" s="207"/>
      <c r="N114" s="207"/>
      <c r="O114" s="207"/>
      <c r="P114" s="207"/>
      <c r="Q114" s="207"/>
      <c r="R114" s="207"/>
      <c r="S114" s="207" t="s">
        <v>3</v>
      </c>
      <c r="T114" s="207" t="s">
        <v>4</v>
      </c>
      <c r="U114" s="207"/>
    </row>
    <row r="115" spans="2:21" s="49" customFormat="1" ht="12.75" customHeight="1">
      <c r="B115" s="218"/>
      <c r="C115" s="182"/>
      <c r="D115" s="183"/>
      <c r="E115" s="207"/>
      <c r="F115" s="206"/>
      <c r="G115" s="206" t="s">
        <v>25</v>
      </c>
      <c r="H115" s="206"/>
      <c r="I115" s="206" t="s">
        <v>26</v>
      </c>
      <c r="J115" s="206"/>
      <c r="K115" s="206" t="s">
        <v>27</v>
      </c>
      <c r="L115" s="206"/>
      <c r="M115" s="206" t="s">
        <v>70</v>
      </c>
      <c r="N115" s="206"/>
      <c r="O115" s="206" t="s">
        <v>71</v>
      </c>
      <c r="P115" s="208"/>
      <c r="Q115" s="206" t="s">
        <v>97</v>
      </c>
      <c r="R115" s="208"/>
      <c r="S115" s="207"/>
      <c r="T115" s="207"/>
      <c r="U115" s="207"/>
    </row>
    <row r="116" spans="2:21" s="49" customFormat="1" ht="28.5" customHeight="1">
      <c r="B116" s="212"/>
      <c r="C116" s="213"/>
      <c r="D116" s="214"/>
      <c r="E116" s="207"/>
      <c r="F116" s="206"/>
      <c r="G116" s="56" t="s">
        <v>33</v>
      </c>
      <c r="H116" s="56" t="s">
        <v>44</v>
      </c>
      <c r="I116" s="56" t="s">
        <v>33</v>
      </c>
      <c r="J116" s="56" t="s">
        <v>44</v>
      </c>
      <c r="K116" s="56" t="s">
        <v>33</v>
      </c>
      <c r="L116" s="56" t="s">
        <v>44</v>
      </c>
      <c r="M116" s="56" t="s">
        <v>33</v>
      </c>
      <c r="N116" s="56" t="s">
        <v>44</v>
      </c>
      <c r="O116" s="56" t="s">
        <v>33</v>
      </c>
      <c r="P116" s="56" t="s">
        <v>44</v>
      </c>
      <c r="Q116" s="56" t="s">
        <v>33</v>
      </c>
      <c r="R116" s="56" t="s">
        <v>44</v>
      </c>
      <c r="S116" s="207"/>
      <c r="T116" s="207"/>
      <c r="U116" s="207"/>
    </row>
    <row r="117" spans="2:21" s="49" customFormat="1" ht="21.75" customHeight="1">
      <c r="B117" s="120" t="s">
        <v>100</v>
      </c>
      <c r="C117" s="121"/>
      <c r="D117" s="122"/>
      <c r="E117" s="129" t="s">
        <v>19</v>
      </c>
      <c r="F117" s="4" t="s">
        <v>21</v>
      </c>
      <c r="G117" s="5">
        <v>6.5000000000000002E-2</v>
      </c>
      <c r="H117" s="5">
        <v>3.5000000000000003E-2</v>
      </c>
      <c r="I117" s="34">
        <v>7.4999999999999997E-2</v>
      </c>
      <c r="J117" s="5">
        <v>4.4999999999999998E-2</v>
      </c>
      <c r="K117" s="5">
        <v>8.5000000000000006E-2</v>
      </c>
      <c r="L117" s="5">
        <v>5.5E-2</v>
      </c>
      <c r="M117" s="34">
        <v>9.5000000000000001E-2</v>
      </c>
      <c r="N117" s="5">
        <v>6.5000000000000002E-2</v>
      </c>
      <c r="O117" s="34">
        <v>0.105</v>
      </c>
      <c r="P117" s="5">
        <v>7.4999999999999997E-2</v>
      </c>
      <c r="Q117" s="34">
        <v>0.125</v>
      </c>
      <c r="R117" s="5">
        <v>0.105</v>
      </c>
      <c r="S117" s="304" t="s">
        <v>98</v>
      </c>
      <c r="T117" s="393" t="s">
        <v>10</v>
      </c>
      <c r="U117" s="394"/>
    </row>
    <row r="118" spans="2:21" s="49" customFormat="1" ht="12" customHeight="1">
      <c r="B118" s="123"/>
      <c r="C118" s="124"/>
      <c r="D118" s="125"/>
      <c r="E118" s="129"/>
      <c r="F118" s="132" t="s">
        <v>78</v>
      </c>
      <c r="G118" s="130">
        <v>8.5000000000000006E-2</v>
      </c>
      <c r="H118" s="130">
        <v>5.5E-2</v>
      </c>
      <c r="I118" s="135">
        <v>9.5000000000000001E-2</v>
      </c>
      <c r="J118" s="130">
        <v>6.5000000000000002E-2</v>
      </c>
      <c r="K118" s="130">
        <v>0.105</v>
      </c>
      <c r="L118" s="130">
        <v>7.4999999999999997E-2</v>
      </c>
      <c r="M118" s="135">
        <v>0.115</v>
      </c>
      <c r="N118" s="130">
        <v>8.5000000000000006E-2</v>
      </c>
      <c r="O118" s="135">
        <v>0.125</v>
      </c>
      <c r="P118" s="130">
        <v>9.5000000000000001E-2</v>
      </c>
      <c r="Q118" s="135">
        <v>0.13500000000000001</v>
      </c>
      <c r="R118" s="130">
        <v>0.105</v>
      </c>
      <c r="S118" s="305"/>
      <c r="T118" s="395"/>
      <c r="U118" s="396"/>
    </row>
    <row r="119" spans="2:21" s="49" customFormat="1" ht="12" customHeight="1">
      <c r="B119" s="126"/>
      <c r="C119" s="127"/>
      <c r="D119" s="128"/>
      <c r="E119" s="129"/>
      <c r="F119" s="133"/>
      <c r="G119" s="134"/>
      <c r="H119" s="134"/>
      <c r="I119" s="134"/>
      <c r="J119" s="134"/>
      <c r="K119" s="134"/>
      <c r="L119" s="134"/>
      <c r="M119" s="131"/>
      <c r="N119" s="131"/>
      <c r="O119" s="131"/>
      <c r="P119" s="131"/>
      <c r="Q119" s="131"/>
      <c r="R119" s="131"/>
      <c r="S119" s="305"/>
      <c r="T119" s="395"/>
      <c r="U119" s="396"/>
    </row>
    <row r="120" spans="2:21" s="49" customFormat="1" ht="32.4" customHeight="1">
      <c r="B120" s="120" t="s">
        <v>127</v>
      </c>
      <c r="C120" s="121"/>
      <c r="D120" s="122"/>
      <c r="E120" s="129" t="s">
        <v>19</v>
      </c>
      <c r="F120" s="4" t="s">
        <v>21</v>
      </c>
      <c r="G120" s="5">
        <v>0.03</v>
      </c>
      <c r="H120" s="5">
        <v>1E-3</v>
      </c>
      <c r="I120" s="5">
        <v>0.06</v>
      </c>
      <c r="J120" s="34">
        <v>0.03</v>
      </c>
      <c r="K120" s="5">
        <v>7.0000000000000007E-2</v>
      </c>
      <c r="L120" s="5">
        <v>0.04</v>
      </c>
      <c r="M120" s="5">
        <v>0.08</v>
      </c>
      <c r="N120" s="34">
        <v>0.05</v>
      </c>
      <c r="O120" s="5">
        <v>0.09</v>
      </c>
      <c r="P120" s="34">
        <v>0.06</v>
      </c>
      <c r="Q120" s="5">
        <v>0.11</v>
      </c>
      <c r="R120" s="34">
        <v>0.06</v>
      </c>
      <c r="S120" s="305"/>
      <c r="T120" s="395"/>
      <c r="U120" s="396"/>
    </row>
    <row r="121" spans="2:21" s="49" customFormat="1" ht="18.600000000000001" customHeight="1">
      <c r="B121" s="123"/>
      <c r="C121" s="124"/>
      <c r="D121" s="125"/>
      <c r="E121" s="129"/>
      <c r="F121" s="132" t="s">
        <v>78</v>
      </c>
      <c r="G121" s="130">
        <v>7.0000000000000007E-2</v>
      </c>
      <c r="H121" s="130">
        <v>0.04</v>
      </c>
      <c r="I121" s="130">
        <v>0.08</v>
      </c>
      <c r="J121" s="135">
        <v>0.05</v>
      </c>
      <c r="K121" s="130">
        <v>0.09</v>
      </c>
      <c r="L121" s="130">
        <v>0.06</v>
      </c>
      <c r="M121" s="130">
        <v>0.1</v>
      </c>
      <c r="N121" s="135">
        <v>7.0000000000000007E-2</v>
      </c>
      <c r="O121" s="130">
        <v>0.11</v>
      </c>
      <c r="P121" s="135">
        <v>0.08</v>
      </c>
      <c r="Q121" s="130">
        <v>0.12</v>
      </c>
      <c r="R121" s="135">
        <v>0.08</v>
      </c>
      <c r="S121" s="305"/>
      <c r="T121" s="395"/>
      <c r="U121" s="396"/>
    </row>
    <row r="122" spans="2:21" s="49" customFormat="1" ht="15.6" customHeight="1">
      <c r="B122" s="126"/>
      <c r="C122" s="127"/>
      <c r="D122" s="128"/>
      <c r="E122" s="129"/>
      <c r="F122" s="133"/>
      <c r="G122" s="134"/>
      <c r="H122" s="134"/>
      <c r="I122" s="134"/>
      <c r="J122" s="134"/>
      <c r="K122" s="134"/>
      <c r="L122" s="134"/>
      <c r="M122" s="131"/>
      <c r="N122" s="131"/>
      <c r="O122" s="131"/>
      <c r="P122" s="131"/>
      <c r="Q122" s="131"/>
      <c r="R122" s="131"/>
      <c r="S122" s="306"/>
      <c r="T122" s="397"/>
      <c r="U122" s="398"/>
    </row>
    <row r="123" spans="2:21" s="49" customFormat="1" ht="2.25" customHeight="1">
      <c r="B123" s="52"/>
      <c r="C123" s="52"/>
      <c r="D123" s="52"/>
      <c r="E123" s="52"/>
      <c r="F123" s="58"/>
      <c r="G123" s="59"/>
      <c r="H123" s="59"/>
      <c r="I123" s="60"/>
      <c r="J123" s="61"/>
      <c r="K123" s="60"/>
      <c r="L123" s="60"/>
      <c r="M123" s="59"/>
      <c r="N123" s="59"/>
      <c r="O123" s="60"/>
      <c r="P123" s="61"/>
      <c r="Q123" s="62"/>
      <c r="R123" s="62"/>
      <c r="S123" s="63"/>
      <c r="T123" s="57"/>
      <c r="U123" s="57"/>
    </row>
    <row r="124" spans="2:21" s="49" customFormat="1" ht="13.5" customHeight="1">
      <c r="B124" s="402" t="s">
        <v>117</v>
      </c>
      <c r="C124" s="403"/>
      <c r="D124" s="404"/>
      <c r="E124" s="129" t="s">
        <v>19</v>
      </c>
      <c r="F124" s="4" t="s">
        <v>21</v>
      </c>
      <c r="G124" s="50">
        <v>4.4899999999999995E-2</v>
      </c>
      <c r="H124" s="50">
        <v>1E-4</v>
      </c>
      <c r="I124" s="50">
        <v>6.4899999999999999E-2</v>
      </c>
      <c r="J124" s="50">
        <v>3.49E-2</v>
      </c>
      <c r="K124" s="50">
        <v>7.4900000000000008E-2</v>
      </c>
      <c r="L124" s="50">
        <v>4.4899999999999995E-2</v>
      </c>
      <c r="M124" s="50">
        <v>8.4900000000000003E-2</v>
      </c>
      <c r="N124" s="50">
        <v>5.4899999999999997E-2</v>
      </c>
      <c r="O124" s="50">
        <v>9.4899999999999998E-2</v>
      </c>
      <c r="P124" s="50">
        <v>6.4899999999999999E-2</v>
      </c>
      <c r="Q124" s="410" t="s">
        <v>8</v>
      </c>
      <c r="R124" s="411"/>
      <c r="S124" s="304" t="s">
        <v>53</v>
      </c>
      <c r="T124" s="393" t="s">
        <v>10</v>
      </c>
      <c r="U124" s="394"/>
    </row>
    <row r="125" spans="2:21" s="49" customFormat="1" ht="14.4" customHeight="1">
      <c r="B125" s="408"/>
      <c r="C125" s="409"/>
      <c r="D125" s="407"/>
      <c r="E125" s="129"/>
      <c r="F125" s="97" t="s">
        <v>23</v>
      </c>
      <c r="G125" s="50">
        <v>6.4899999999999999E-2</v>
      </c>
      <c r="H125" s="50">
        <v>3.49E-2</v>
      </c>
      <c r="I125" s="50">
        <v>8.4900000000000003E-2</v>
      </c>
      <c r="J125" s="50">
        <v>5.4899999999999997E-2</v>
      </c>
      <c r="K125" s="50">
        <v>9.4899999999999998E-2</v>
      </c>
      <c r="L125" s="50">
        <v>6.4899999999999999E-2</v>
      </c>
      <c r="M125" s="50">
        <v>0.10490000000000001</v>
      </c>
      <c r="N125" s="50">
        <v>7.4900000000000008E-2</v>
      </c>
      <c r="O125" s="50">
        <v>0.1149</v>
      </c>
      <c r="P125" s="50">
        <v>8.4900000000000003E-2</v>
      </c>
      <c r="Q125" s="412"/>
      <c r="R125" s="413"/>
      <c r="S125" s="305"/>
      <c r="T125" s="395"/>
      <c r="U125" s="396"/>
    </row>
    <row r="126" spans="2:21" s="49" customFormat="1" ht="15" customHeight="1">
      <c r="B126" s="421"/>
      <c r="C126" s="422"/>
      <c r="D126" s="423"/>
      <c r="E126" s="129"/>
      <c r="F126" s="97" t="s">
        <v>94</v>
      </c>
      <c r="G126" s="50">
        <v>9.4899999999999998E-2</v>
      </c>
      <c r="H126" s="50">
        <v>6.4899999999999999E-2</v>
      </c>
      <c r="I126" s="50">
        <v>0.1149</v>
      </c>
      <c r="J126" s="50">
        <v>8.4900000000000003E-2</v>
      </c>
      <c r="K126" s="50">
        <v>0.13489999999999999</v>
      </c>
      <c r="L126" s="50">
        <v>9.4899999999999998E-2</v>
      </c>
      <c r="M126" s="109">
        <v>0.1449</v>
      </c>
      <c r="N126" s="109">
        <v>0.10490000000000001</v>
      </c>
      <c r="O126" s="109">
        <v>0.15490000000000001</v>
      </c>
      <c r="P126" s="109">
        <v>0.1149</v>
      </c>
      <c r="Q126" s="412"/>
      <c r="R126" s="413"/>
      <c r="S126" s="305"/>
      <c r="T126" s="395"/>
      <c r="U126" s="396"/>
    </row>
    <row r="127" spans="2:21" s="49" customFormat="1" ht="16.5" customHeight="1">
      <c r="B127" s="402" t="s">
        <v>102</v>
      </c>
      <c r="C127" s="403"/>
      <c r="D127" s="404"/>
      <c r="E127" s="129" t="s">
        <v>19</v>
      </c>
      <c r="F127" s="4" t="s">
        <v>21</v>
      </c>
      <c r="G127" s="5">
        <v>7.9899999999999999E-2</v>
      </c>
      <c r="H127" s="5">
        <v>3.9899999999999998E-2</v>
      </c>
      <c r="I127" s="5">
        <v>7.9899999999999999E-2</v>
      </c>
      <c r="J127" s="34">
        <v>3.9899999999999998E-2</v>
      </c>
      <c r="K127" s="5">
        <v>8.9899999999999994E-2</v>
      </c>
      <c r="L127" s="5">
        <v>4.99E-2</v>
      </c>
      <c r="M127" s="5">
        <v>9.9900000000000003E-2</v>
      </c>
      <c r="N127" s="34">
        <v>5.9900000000000002E-2</v>
      </c>
      <c r="O127" s="5">
        <v>0.1099</v>
      </c>
      <c r="P127" s="34">
        <v>6.9900000000000004E-2</v>
      </c>
      <c r="Q127" s="412"/>
      <c r="R127" s="413"/>
      <c r="S127" s="305"/>
      <c r="T127" s="395"/>
      <c r="U127" s="396"/>
    </row>
    <row r="128" spans="2:21" s="49" customFormat="1" ht="15.75" customHeight="1">
      <c r="B128" s="405"/>
      <c r="C128" s="406"/>
      <c r="D128" s="407"/>
      <c r="E128" s="129"/>
      <c r="F128" s="4" t="s">
        <v>23</v>
      </c>
      <c r="G128" s="5">
        <v>8.9899999999999994E-2</v>
      </c>
      <c r="H128" s="5">
        <v>4.99E-2</v>
      </c>
      <c r="I128" s="5">
        <v>8.9899999999999994E-2</v>
      </c>
      <c r="J128" s="34">
        <v>4.99E-2</v>
      </c>
      <c r="K128" s="5">
        <v>9.9900000000000003E-2</v>
      </c>
      <c r="L128" s="5">
        <v>5.9900000000000002E-2</v>
      </c>
      <c r="M128" s="5">
        <v>0.1099</v>
      </c>
      <c r="N128" s="34">
        <v>6.9900000000000004E-2</v>
      </c>
      <c r="O128" s="5">
        <v>0.11990000000000001</v>
      </c>
      <c r="P128" s="34">
        <v>7.9899999999999999E-2</v>
      </c>
      <c r="Q128" s="412"/>
      <c r="R128" s="413"/>
      <c r="S128" s="305"/>
      <c r="T128" s="395"/>
      <c r="U128" s="396"/>
    </row>
    <row r="129" spans="1:24" s="49" customFormat="1" ht="14.4" customHeight="1">
      <c r="B129" s="408"/>
      <c r="C129" s="409"/>
      <c r="D129" s="407"/>
      <c r="E129" s="129"/>
      <c r="F129" s="3" t="s">
        <v>94</v>
      </c>
      <c r="G129" s="34">
        <v>0.1099</v>
      </c>
      <c r="H129" s="34">
        <v>6.9900000000000004E-2</v>
      </c>
      <c r="I129" s="34">
        <v>0.1099</v>
      </c>
      <c r="J129" s="34">
        <v>6.9900000000000004E-2</v>
      </c>
      <c r="K129" s="34">
        <v>0.11990000000000001</v>
      </c>
      <c r="L129" s="34">
        <v>7.9899999999999999E-2</v>
      </c>
      <c r="M129" s="34">
        <v>0.12989999999999999</v>
      </c>
      <c r="N129" s="34">
        <v>8.9899999999999994E-2</v>
      </c>
      <c r="O129" s="34">
        <v>0.1399</v>
      </c>
      <c r="P129" s="34">
        <v>9.9900000000000003E-2</v>
      </c>
      <c r="Q129" s="414"/>
      <c r="R129" s="415"/>
      <c r="S129" s="306"/>
      <c r="T129" s="397"/>
      <c r="U129" s="398"/>
    </row>
    <row r="130" spans="1:24" s="49" customFormat="1" ht="2.25" customHeight="1">
      <c r="A130" s="1"/>
      <c r="B130" s="13"/>
      <c r="C130" s="13"/>
      <c r="D130" s="13"/>
      <c r="E130" s="14"/>
      <c r="F130" s="15"/>
      <c r="G130" s="73"/>
      <c r="H130" s="73"/>
      <c r="I130" s="73"/>
      <c r="J130" s="73"/>
      <c r="K130" s="73"/>
      <c r="L130" s="73"/>
      <c r="M130" s="73"/>
      <c r="N130" s="73"/>
      <c r="O130" s="73"/>
      <c r="P130" s="73"/>
      <c r="Q130" s="73"/>
      <c r="R130" s="73"/>
      <c r="S130" s="16"/>
      <c r="T130" s="16"/>
      <c r="U130" s="16"/>
      <c r="V130" s="1"/>
      <c r="W130" s="1"/>
      <c r="X130" s="1"/>
    </row>
    <row r="131" spans="1:24" s="49" customFormat="1" ht="14.25" customHeight="1">
      <c r="B131" s="317" t="s">
        <v>118</v>
      </c>
      <c r="C131" s="318"/>
      <c r="D131" s="319"/>
      <c r="E131" s="340" t="s">
        <v>19</v>
      </c>
      <c r="F131" s="24" t="s">
        <v>21</v>
      </c>
      <c r="G131" s="39">
        <v>4.24E-2</v>
      </c>
      <c r="H131" s="39">
        <f>G131-2%</f>
        <v>2.24E-2</v>
      </c>
      <c r="I131" s="39">
        <v>5.74E-2</v>
      </c>
      <c r="J131" s="40">
        <f>I131-2%</f>
        <v>3.7400000000000003E-2</v>
      </c>
      <c r="K131" s="39">
        <v>7.6399999999999996E-2</v>
      </c>
      <c r="L131" s="39">
        <f>K131-2%</f>
        <v>5.6399999999999992E-2</v>
      </c>
      <c r="M131" s="39">
        <v>9.74E-2</v>
      </c>
      <c r="N131" s="40">
        <f>M131-2%</f>
        <v>7.7399999999999997E-2</v>
      </c>
      <c r="O131" s="39">
        <v>0.1174</v>
      </c>
      <c r="P131" s="40">
        <f>O131-2%</f>
        <v>9.74E-2</v>
      </c>
      <c r="Q131" s="136" t="s">
        <v>8</v>
      </c>
      <c r="R131" s="137"/>
      <c r="S131" s="304" t="s">
        <v>54</v>
      </c>
      <c r="T131" s="314" t="s">
        <v>10</v>
      </c>
      <c r="U131" s="315"/>
    </row>
    <row r="132" spans="1:24" s="49" customFormat="1" ht="14.25" customHeight="1">
      <c r="B132" s="320"/>
      <c r="C132" s="321"/>
      <c r="D132" s="322"/>
      <c r="E132" s="340"/>
      <c r="F132" s="24" t="s">
        <v>23</v>
      </c>
      <c r="G132" s="39">
        <v>8.6400000000000005E-2</v>
      </c>
      <c r="H132" s="39">
        <f t="shared" ref="H132:H133" si="38">G132-2%</f>
        <v>6.6400000000000001E-2</v>
      </c>
      <c r="I132" s="39">
        <v>8.6400000000000005E-2</v>
      </c>
      <c r="J132" s="40">
        <f t="shared" ref="J132:J133" si="39">I132-2%</f>
        <v>6.6400000000000001E-2</v>
      </c>
      <c r="K132" s="39">
        <v>9.64E-2</v>
      </c>
      <c r="L132" s="39">
        <f t="shared" ref="L132:L133" si="40">K132-2%</f>
        <v>7.6399999999999996E-2</v>
      </c>
      <c r="M132" s="39">
        <v>0.1174</v>
      </c>
      <c r="N132" s="40">
        <f t="shared" ref="N132:N133" si="41">M132-2%</f>
        <v>9.74E-2</v>
      </c>
      <c r="O132" s="39">
        <v>0.12740000000000001</v>
      </c>
      <c r="P132" s="40">
        <f t="shared" ref="P132:P133" si="42">O132-2%</f>
        <v>0.10740000000000001</v>
      </c>
      <c r="Q132" s="138"/>
      <c r="R132" s="139"/>
      <c r="S132" s="305"/>
      <c r="T132" s="315"/>
      <c r="U132" s="315"/>
    </row>
    <row r="133" spans="1:24" s="49" customFormat="1" ht="14.25" customHeight="1">
      <c r="B133" s="323"/>
      <c r="C133" s="324"/>
      <c r="D133" s="325"/>
      <c r="E133" s="340"/>
      <c r="F133" s="24" t="s">
        <v>94</v>
      </c>
      <c r="G133" s="39">
        <v>9.64E-2</v>
      </c>
      <c r="H133" s="39">
        <f t="shared" si="38"/>
        <v>7.6399999999999996E-2</v>
      </c>
      <c r="I133" s="39">
        <v>9.64E-2</v>
      </c>
      <c r="J133" s="40">
        <f t="shared" si="39"/>
        <v>7.6399999999999996E-2</v>
      </c>
      <c r="K133" s="39">
        <v>0.10639999999999999</v>
      </c>
      <c r="L133" s="39">
        <f t="shared" si="40"/>
        <v>8.6399999999999991E-2</v>
      </c>
      <c r="M133" s="39">
        <v>0.12740000000000001</v>
      </c>
      <c r="N133" s="40">
        <f t="shared" si="41"/>
        <v>0.10740000000000001</v>
      </c>
      <c r="O133" s="39">
        <v>0.13739999999999999</v>
      </c>
      <c r="P133" s="40">
        <f t="shared" si="42"/>
        <v>0.11739999999999999</v>
      </c>
      <c r="Q133" s="140"/>
      <c r="R133" s="141"/>
      <c r="S133" s="306"/>
      <c r="T133" s="315"/>
      <c r="U133" s="315"/>
    </row>
    <row r="134" spans="1:24" s="49" customFormat="1" ht="2.25" customHeight="1">
      <c r="A134" s="1"/>
      <c r="B134" s="13"/>
      <c r="C134" s="13"/>
      <c r="D134" s="13"/>
      <c r="E134" s="14"/>
      <c r="F134" s="15"/>
      <c r="G134" s="73"/>
      <c r="H134" s="73"/>
      <c r="I134" s="73"/>
      <c r="J134" s="73"/>
      <c r="K134" s="73"/>
      <c r="L134" s="73"/>
      <c r="M134" s="73"/>
      <c r="N134" s="73"/>
      <c r="O134" s="73"/>
      <c r="P134" s="73"/>
      <c r="Q134" s="73"/>
      <c r="R134" s="73"/>
      <c r="S134" s="16"/>
      <c r="T134" s="16"/>
      <c r="U134" s="16"/>
      <c r="V134" s="1"/>
      <c r="W134" s="1"/>
      <c r="X134" s="1"/>
    </row>
    <row r="135" spans="1:24" s="49" customFormat="1" ht="22.2" customHeight="1">
      <c r="B135" s="316" t="s">
        <v>95</v>
      </c>
      <c r="C135" s="129"/>
      <c r="D135" s="129"/>
      <c r="E135" s="129" t="s">
        <v>19</v>
      </c>
      <c r="F135" s="4" t="s">
        <v>7</v>
      </c>
      <c r="G135" s="5">
        <v>6.5000000000000002E-2</v>
      </c>
      <c r="H135" s="5">
        <v>0.05</v>
      </c>
      <c r="I135" s="367" t="s">
        <v>8</v>
      </c>
      <c r="J135" s="367"/>
      <c r="K135" s="5">
        <v>0.115</v>
      </c>
      <c r="L135" s="5">
        <f>K135-2%</f>
        <v>9.5000000000000001E-2</v>
      </c>
      <c r="M135" s="367" t="s">
        <v>8</v>
      </c>
      <c r="N135" s="367"/>
      <c r="O135" s="5">
        <v>0.11899999999999999</v>
      </c>
      <c r="P135" s="34">
        <f>O135-2%</f>
        <v>9.8999999999999991E-2</v>
      </c>
      <c r="Q135" s="119" t="s">
        <v>8</v>
      </c>
      <c r="R135" s="119"/>
      <c r="S135" s="314" t="s">
        <v>92</v>
      </c>
      <c r="T135" s="314" t="s">
        <v>14</v>
      </c>
      <c r="U135" s="315"/>
    </row>
    <row r="136" spans="1:24" s="49" customFormat="1" ht="18" customHeight="1">
      <c r="B136" s="129"/>
      <c r="C136" s="129"/>
      <c r="D136" s="129"/>
      <c r="E136" s="129"/>
      <c r="F136" s="4" t="s">
        <v>76</v>
      </c>
      <c r="G136" s="367" t="s">
        <v>8</v>
      </c>
      <c r="H136" s="367"/>
      <c r="I136" s="5">
        <v>0.115</v>
      </c>
      <c r="J136" s="34">
        <v>9.5000000000000001E-2</v>
      </c>
      <c r="K136" s="5">
        <v>0.125</v>
      </c>
      <c r="L136" s="5">
        <f t="shared" ref="L136" si="43">K136-2%</f>
        <v>0.105</v>
      </c>
      <c r="M136" s="367"/>
      <c r="N136" s="367"/>
      <c r="O136" s="5">
        <v>0.129</v>
      </c>
      <c r="P136" s="34">
        <f t="shared" ref="P136" si="44">O136-2%</f>
        <v>0.109</v>
      </c>
      <c r="Q136" s="119"/>
      <c r="R136" s="119"/>
      <c r="S136" s="314"/>
      <c r="T136" s="315"/>
      <c r="U136" s="315"/>
    </row>
    <row r="137" spans="1:24" ht="10.5" customHeight="1">
      <c r="B137" s="326" t="s">
        <v>30</v>
      </c>
      <c r="C137" s="326"/>
      <c r="D137" s="326"/>
      <c r="E137" s="326"/>
      <c r="F137" s="326"/>
      <c r="G137" s="326"/>
      <c r="H137" s="326"/>
      <c r="I137" s="326"/>
      <c r="J137" s="326"/>
      <c r="K137" s="326"/>
      <c r="L137" s="326"/>
      <c r="M137" s="326"/>
      <c r="N137" s="326"/>
      <c r="O137" s="326"/>
      <c r="P137" s="326"/>
      <c r="Q137" s="326"/>
      <c r="R137" s="326"/>
      <c r="S137" s="326"/>
      <c r="T137" s="326"/>
      <c r="U137" s="326"/>
    </row>
    <row r="138" spans="1:24" ht="9.75" customHeight="1">
      <c r="B138" s="211" t="s">
        <v>0</v>
      </c>
      <c r="C138" s="180"/>
      <c r="D138" s="181"/>
      <c r="E138" s="227" t="s">
        <v>1</v>
      </c>
      <c r="F138" s="278" t="s">
        <v>2</v>
      </c>
      <c r="G138" s="203" t="s">
        <v>16</v>
      </c>
      <c r="H138" s="204"/>
      <c r="I138" s="204"/>
      <c r="J138" s="204"/>
      <c r="K138" s="204"/>
      <c r="L138" s="205"/>
      <c r="M138" s="203" t="s">
        <v>17</v>
      </c>
      <c r="N138" s="204"/>
      <c r="O138" s="204"/>
      <c r="P138" s="204"/>
      <c r="Q138" s="204"/>
      <c r="R138" s="205"/>
      <c r="S138" s="380" t="s">
        <v>3</v>
      </c>
      <c r="T138" s="380" t="s">
        <v>4</v>
      </c>
      <c r="U138" s="380"/>
    </row>
    <row r="139" spans="1:24" ht="24" customHeight="1">
      <c r="B139" s="212"/>
      <c r="C139" s="213"/>
      <c r="D139" s="214"/>
      <c r="E139" s="227"/>
      <c r="F139" s="278"/>
      <c r="G139" s="309" t="s">
        <v>37</v>
      </c>
      <c r="H139" s="310"/>
      <c r="I139" s="70" t="s">
        <v>68</v>
      </c>
      <c r="J139" s="70" t="s">
        <v>69</v>
      </c>
      <c r="K139" s="309" t="s">
        <v>44</v>
      </c>
      <c r="L139" s="310"/>
      <c r="M139" s="309" t="s">
        <v>37</v>
      </c>
      <c r="N139" s="310"/>
      <c r="O139" s="70" t="s">
        <v>68</v>
      </c>
      <c r="P139" s="70" t="s">
        <v>69</v>
      </c>
      <c r="Q139" s="309" t="s">
        <v>44</v>
      </c>
      <c r="R139" s="310"/>
      <c r="S139" s="380"/>
      <c r="T139" s="380"/>
      <c r="U139" s="380"/>
    </row>
    <row r="140" spans="1:24" ht="39" customHeight="1">
      <c r="B140" s="260" t="s">
        <v>72</v>
      </c>
      <c r="C140" s="419" t="s">
        <v>119</v>
      </c>
      <c r="D140" s="420"/>
      <c r="E140" s="101" t="s">
        <v>19</v>
      </c>
      <c r="F140" s="7" t="s">
        <v>29</v>
      </c>
      <c r="G140" s="313">
        <v>0.1699</v>
      </c>
      <c r="H140" s="313"/>
      <c r="I140" s="102">
        <f>G140-0.75%</f>
        <v>0.16239999999999999</v>
      </c>
      <c r="J140" s="102">
        <f>G140-1%</f>
        <v>0.15989999999999999</v>
      </c>
      <c r="K140" s="313">
        <f>G140-1.5%</f>
        <v>0.15489999999999998</v>
      </c>
      <c r="L140" s="313"/>
      <c r="M140" s="282" t="s">
        <v>8</v>
      </c>
      <c r="N140" s="400"/>
      <c r="O140" s="400"/>
      <c r="P140" s="400"/>
      <c r="Q140" s="400"/>
      <c r="R140" s="283"/>
      <c r="S140" s="401" t="s">
        <v>22</v>
      </c>
      <c r="T140" s="215">
        <v>4900000</v>
      </c>
      <c r="U140" s="215"/>
    </row>
    <row r="141" spans="1:24" ht="31.5" customHeight="1">
      <c r="B141" s="374"/>
      <c r="C141" s="419" t="s">
        <v>36</v>
      </c>
      <c r="D141" s="420"/>
      <c r="E141" s="88" t="s">
        <v>19</v>
      </c>
      <c r="F141" s="7" t="s">
        <v>29</v>
      </c>
      <c r="G141" s="313">
        <v>0.20599999999999999</v>
      </c>
      <c r="H141" s="313"/>
      <c r="I141" s="77">
        <f>G141-0.75%</f>
        <v>0.19849999999999998</v>
      </c>
      <c r="J141" s="77">
        <f>G141-1%</f>
        <v>0.19599999999999998</v>
      </c>
      <c r="K141" s="313">
        <f t="shared" ref="K141" si="45">G141-1.5%</f>
        <v>0.191</v>
      </c>
      <c r="L141" s="313"/>
      <c r="M141" s="313">
        <f>G141+3%</f>
        <v>0.23599999999999999</v>
      </c>
      <c r="N141" s="313"/>
      <c r="O141" s="77">
        <f>M141-0.75%</f>
        <v>0.22849999999999998</v>
      </c>
      <c r="P141" s="77">
        <f>M141-1%</f>
        <v>0.22599999999999998</v>
      </c>
      <c r="Q141" s="313">
        <f>K141+3%</f>
        <v>0.221</v>
      </c>
      <c r="R141" s="313"/>
      <c r="S141" s="401"/>
      <c r="T141" s="215"/>
      <c r="U141" s="215"/>
    </row>
    <row r="142" spans="1:24" s="25" customFormat="1" ht="14.25" customHeight="1">
      <c r="B142" s="129" t="s">
        <v>66</v>
      </c>
      <c r="C142" s="129"/>
      <c r="D142" s="129"/>
      <c r="E142" s="229" t="s">
        <v>19</v>
      </c>
      <c r="F142" s="21" t="s">
        <v>29</v>
      </c>
      <c r="G142" s="313">
        <v>0.14499999999999999</v>
      </c>
      <c r="H142" s="313"/>
      <c r="I142" s="282">
        <v>0.11899999999999999</v>
      </c>
      <c r="J142" s="365"/>
      <c r="K142" s="365"/>
      <c r="L142" s="366"/>
      <c r="M142" s="392" t="s">
        <v>8</v>
      </c>
      <c r="N142" s="392"/>
      <c r="O142" s="392"/>
      <c r="P142" s="392"/>
      <c r="Q142" s="392"/>
      <c r="R142" s="392"/>
      <c r="S142" s="176" t="s">
        <v>75</v>
      </c>
      <c r="T142" s="363">
        <v>4900000</v>
      </c>
      <c r="U142" s="229"/>
    </row>
    <row r="143" spans="1:24" s="25" customFormat="1" ht="14.25" customHeight="1">
      <c r="B143" s="129"/>
      <c r="C143" s="129"/>
      <c r="D143" s="129"/>
      <c r="E143" s="229"/>
      <c r="F143" s="21" t="s">
        <v>60</v>
      </c>
      <c r="G143" s="313">
        <v>0.16700000000000001</v>
      </c>
      <c r="H143" s="313"/>
      <c r="I143" s="282">
        <v>0.16500000000000001</v>
      </c>
      <c r="J143" s="365"/>
      <c r="K143" s="365"/>
      <c r="L143" s="366"/>
      <c r="M143" s="392"/>
      <c r="N143" s="392"/>
      <c r="O143" s="392"/>
      <c r="P143" s="392"/>
      <c r="Q143" s="392"/>
      <c r="R143" s="392"/>
      <c r="S143" s="176"/>
      <c r="T143" s="229"/>
      <c r="U143" s="229"/>
    </row>
    <row r="144" spans="1:24" ht="2.25" customHeight="1">
      <c r="B144" s="81"/>
      <c r="C144" s="81"/>
      <c r="D144" s="81"/>
      <c r="E144" s="35"/>
      <c r="F144" s="36"/>
      <c r="G144" s="83"/>
      <c r="H144" s="83"/>
      <c r="I144" s="83"/>
      <c r="J144" s="83"/>
      <c r="K144" s="83"/>
      <c r="L144" s="83"/>
      <c r="M144" s="83"/>
      <c r="N144" s="83"/>
      <c r="O144" s="83"/>
      <c r="P144" s="83"/>
      <c r="Q144" s="83"/>
      <c r="R144" s="83"/>
      <c r="S144" s="37"/>
      <c r="T144" s="38"/>
      <c r="U144" s="38"/>
    </row>
    <row r="145" spans="2:21" ht="10.5" customHeight="1">
      <c r="B145" s="364" t="s">
        <v>35</v>
      </c>
      <c r="C145" s="364"/>
      <c r="D145" s="364"/>
      <c r="E145" s="364"/>
      <c r="F145" s="364"/>
      <c r="G145" s="364"/>
      <c r="H145" s="364"/>
      <c r="I145" s="364"/>
      <c r="J145" s="364"/>
      <c r="K145" s="364"/>
      <c r="L145" s="364"/>
      <c r="M145" s="364"/>
      <c r="N145" s="364"/>
      <c r="O145" s="364"/>
      <c r="P145" s="364"/>
      <c r="Q145" s="364"/>
      <c r="R145" s="364"/>
      <c r="S145" s="364"/>
      <c r="T145" s="364"/>
      <c r="U145" s="364"/>
    </row>
    <row r="146" spans="2:21" ht="2.25" customHeight="1"/>
    <row r="147" spans="2:21" s="25" customFormat="1" ht="40.950000000000003" customHeight="1">
      <c r="B147" s="303" t="s">
        <v>59</v>
      </c>
      <c r="C147" s="303"/>
      <c r="D147" s="303"/>
      <c r="E147" s="391" t="s">
        <v>129</v>
      </c>
      <c r="F147" s="391"/>
      <c r="G147" s="391"/>
      <c r="H147" s="391"/>
      <c r="I147" s="391"/>
      <c r="J147" s="391"/>
      <c r="K147" s="391"/>
      <c r="L147" s="391"/>
      <c r="M147" s="391"/>
      <c r="N147" s="391"/>
      <c r="O147" s="391"/>
      <c r="P147" s="391"/>
      <c r="Q147" s="391"/>
      <c r="R147" s="391"/>
      <c r="S147" s="391"/>
      <c r="T147" s="391"/>
      <c r="U147" s="391"/>
    </row>
    <row r="148" spans="2:21" s="25" customFormat="1" ht="98.4" customHeight="1">
      <c r="B148" s="303" t="s">
        <v>106</v>
      </c>
      <c r="C148" s="303"/>
      <c r="D148" s="303"/>
      <c r="E148" s="391" t="s">
        <v>125</v>
      </c>
      <c r="F148" s="466"/>
      <c r="G148" s="466"/>
      <c r="H148" s="466"/>
      <c r="I148" s="466"/>
      <c r="J148" s="466"/>
      <c r="K148" s="466"/>
      <c r="L148" s="466"/>
      <c r="M148" s="466"/>
      <c r="N148" s="466"/>
      <c r="O148" s="466"/>
      <c r="P148" s="466"/>
      <c r="Q148" s="466"/>
      <c r="R148" s="466"/>
      <c r="S148" s="466"/>
      <c r="T148" s="466"/>
      <c r="U148" s="466"/>
    </row>
    <row r="149" spans="2:21" ht="3" customHeight="1"/>
    <row r="150" spans="2:21" ht="3" customHeight="1"/>
    <row r="151" spans="2:21" ht="12" customHeight="1">
      <c r="B151" s="211" t="s">
        <v>0</v>
      </c>
      <c r="C151" s="180"/>
      <c r="D151" s="181"/>
      <c r="E151" s="227" t="s">
        <v>1</v>
      </c>
      <c r="F151" s="278" t="s">
        <v>2</v>
      </c>
      <c r="G151" s="219" t="s">
        <v>16</v>
      </c>
      <c r="H151" s="227"/>
      <c r="I151" s="227"/>
      <c r="J151" s="227"/>
      <c r="K151" s="227"/>
      <c r="L151" s="227"/>
      <c r="M151" s="347" t="s">
        <v>62</v>
      </c>
      <c r="N151" s="348"/>
      <c r="O151" s="348"/>
      <c r="P151" s="348"/>
      <c r="Q151" s="348"/>
      <c r="R151" s="349"/>
      <c r="S151" s="380" t="s">
        <v>3</v>
      </c>
      <c r="T151" s="380" t="s">
        <v>4</v>
      </c>
      <c r="U151" s="380"/>
    </row>
    <row r="152" spans="2:21" ht="12.75" customHeight="1">
      <c r="B152" s="212"/>
      <c r="C152" s="213"/>
      <c r="D152" s="214"/>
      <c r="E152" s="227"/>
      <c r="F152" s="278"/>
      <c r="G152" s="353" t="s">
        <v>56</v>
      </c>
      <c r="H152" s="353"/>
      <c r="I152" s="353"/>
      <c r="J152" s="353" t="s">
        <v>57</v>
      </c>
      <c r="K152" s="353"/>
      <c r="L152" s="353"/>
      <c r="M152" s="350"/>
      <c r="N152" s="351"/>
      <c r="O152" s="351"/>
      <c r="P152" s="351"/>
      <c r="Q152" s="351"/>
      <c r="R152" s="352"/>
      <c r="S152" s="380"/>
      <c r="T152" s="380"/>
      <c r="U152" s="380"/>
    </row>
    <row r="153" spans="2:21" s="25" customFormat="1" ht="14.25" customHeight="1">
      <c r="B153" s="418" t="s">
        <v>65</v>
      </c>
      <c r="C153" s="229" t="s">
        <v>5</v>
      </c>
      <c r="D153" s="229"/>
      <c r="E153" s="229" t="s">
        <v>19</v>
      </c>
      <c r="F153" s="416" t="s">
        <v>31</v>
      </c>
      <c r="G153" s="152">
        <v>0.14399999999999999</v>
      </c>
      <c r="H153" s="152"/>
      <c r="I153" s="152"/>
      <c r="J153" s="152">
        <v>0.129</v>
      </c>
      <c r="K153" s="152"/>
      <c r="L153" s="152"/>
      <c r="M153" s="175" t="s">
        <v>63</v>
      </c>
      <c r="N153" s="175"/>
      <c r="O153" s="175"/>
      <c r="P153" s="175"/>
      <c r="Q153" s="175"/>
      <c r="R153" s="175"/>
      <c r="S153" s="176" t="s">
        <v>9</v>
      </c>
      <c r="T153" s="176" t="s">
        <v>14</v>
      </c>
      <c r="U153" s="176"/>
    </row>
    <row r="154" spans="2:21" s="25" customFormat="1" ht="14.25" customHeight="1">
      <c r="B154" s="418"/>
      <c r="C154" s="229"/>
      <c r="D154" s="229"/>
      <c r="E154" s="229"/>
      <c r="F154" s="417"/>
      <c r="G154" s="152"/>
      <c r="H154" s="152"/>
      <c r="I154" s="152"/>
      <c r="J154" s="152"/>
      <c r="K154" s="152"/>
      <c r="L154" s="152"/>
      <c r="M154" s="175"/>
      <c r="N154" s="175"/>
      <c r="O154" s="175"/>
      <c r="P154" s="175"/>
      <c r="Q154" s="175"/>
      <c r="R154" s="175"/>
      <c r="S154" s="176"/>
      <c r="T154" s="176"/>
      <c r="U154" s="176"/>
    </row>
    <row r="155" spans="2:21" s="25" customFormat="1" ht="14.25" customHeight="1">
      <c r="B155" s="418"/>
      <c r="C155" s="229" t="s">
        <v>12</v>
      </c>
      <c r="D155" s="229"/>
      <c r="E155" s="229"/>
      <c r="F155" s="416" t="s">
        <v>31</v>
      </c>
      <c r="G155" s="152">
        <v>0.154</v>
      </c>
      <c r="H155" s="152"/>
      <c r="I155" s="152"/>
      <c r="J155" s="152">
        <v>0.13900000000000001</v>
      </c>
      <c r="K155" s="152"/>
      <c r="L155" s="152"/>
      <c r="M155" s="175"/>
      <c r="N155" s="175"/>
      <c r="O155" s="175"/>
      <c r="P155" s="175"/>
      <c r="Q155" s="175"/>
      <c r="R155" s="175"/>
      <c r="S155" s="176"/>
      <c r="T155" s="176"/>
      <c r="U155" s="176"/>
    </row>
    <row r="156" spans="2:21" s="25" customFormat="1" ht="14.25" customHeight="1">
      <c r="B156" s="418"/>
      <c r="C156" s="229"/>
      <c r="D156" s="229"/>
      <c r="E156" s="229"/>
      <c r="F156" s="417"/>
      <c r="G156" s="152"/>
      <c r="H156" s="152"/>
      <c r="I156" s="152"/>
      <c r="J156" s="152"/>
      <c r="K156" s="152"/>
      <c r="L156" s="152"/>
      <c r="M156" s="175"/>
      <c r="N156" s="175"/>
      <c r="O156" s="175"/>
      <c r="P156" s="175"/>
      <c r="Q156" s="175"/>
      <c r="R156" s="175"/>
      <c r="S156" s="176"/>
      <c r="T156" s="176"/>
      <c r="U156" s="176"/>
    </row>
    <row r="157" spans="2:21" s="25" customFormat="1" ht="12.6" customHeight="1">
      <c r="B157" s="399"/>
      <c r="C157" s="399"/>
      <c r="D157" s="399"/>
      <c r="E157" s="399"/>
      <c r="F157" s="399"/>
      <c r="G157" s="399"/>
      <c r="H157" s="399"/>
      <c r="I157" s="399"/>
      <c r="J157" s="399"/>
      <c r="K157" s="399"/>
      <c r="L157" s="399"/>
      <c r="M157" s="399"/>
      <c r="N157" s="399"/>
      <c r="O157" s="399"/>
      <c r="P157" s="399"/>
      <c r="Q157" s="399"/>
      <c r="R157" s="399"/>
      <c r="S157" s="399"/>
      <c r="T157" s="399"/>
      <c r="U157" s="399"/>
    </row>
    <row r="158" spans="2:21" s="25" customFormat="1" ht="22.95" customHeight="1">
      <c r="B158" s="116" t="s">
        <v>104</v>
      </c>
      <c r="C158" s="116"/>
      <c r="D158" s="116"/>
      <c r="E158" s="116"/>
      <c r="F158" s="116"/>
      <c r="G158" s="116"/>
      <c r="H158" s="116"/>
      <c r="I158" s="116"/>
      <c r="J158" s="116"/>
      <c r="K158" s="116"/>
      <c r="L158" s="116"/>
      <c r="M158" s="116"/>
      <c r="N158" s="116"/>
      <c r="O158" s="116"/>
      <c r="P158" s="116"/>
      <c r="Q158" s="116"/>
      <c r="R158" s="116"/>
      <c r="S158" s="116"/>
      <c r="T158" s="116"/>
      <c r="U158" s="116"/>
    </row>
    <row r="159" spans="2:21" s="25" customFormat="1" ht="24.6" customHeight="1">
      <c r="B159" s="116" t="s">
        <v>103</v>
      </c>
      <c r="C159" s="116"/>
      <c r="D159" s="116"/>
      <c r="E159" s="116"/>
      <c r="F159" s="116"/>
      <c r="G159" s="116"/>
      <c r="H159" s="116"/>
      <c r="I159" s="116"/>
      <c r="J159" s="116"/>
      <c r="K159" s="116"/>
      <c r="L159" s="116"/>
      <c r="M159" s="116"/>
      <c r="N159" s="116"/>
      <c r="O159" s="116"/>
      <c r="P159" s="116"/>
      <c r="Q159" s="116"/>
      <c r="R159" s="116"/>
      <c r="S159" s="116"/>
      <c r="T159" s="116"/>
      <c r="U159" s="116"/>
    </row>
    <row r="160" spans="2:21" s="25" customFormat="1" ht="24.6" customHeight="1">
      <c r="B160" s="116" t="s">
        <v>107</v>
      </c>
      <c r="C160" s="117"/>
      <c r="D160" s="117"/>
      <c r="E160" s="117"/>
      <c r="F160" s="117"/>
      <c r="G160" s="117"/>
      <c r="H160" s="117"/>
      <c r="I160" s="117"/>
      <c r="J160" s="117"/>
      <c r="K160" s="117"/>
      <c r="L160" s="117"/>
      <c r="M160" s="117"/>
      <c r="N160" s="117"/>
      <c r="O160" s="117"/>
      <c r="P160" s="117"/>
      <c r="Q160" s="117"/>
      <c r="R160" s="117"/>
      <c r="S160" s="117"/>
      <c r="T160" s="117"/>
      <c r="U160" s="117"/>
    </row>
    <row r="161" spans="2:21" s="25" customFormat="1" ht="19.2" customHeight="1">
      <c r="B161" s="118" t="s">
        <v>105</v>
      </c>
      <c r="C161" s="118"/>
      <c r="D161" s="118"/>
      <c r="E161" s="118"/>
      <c r="F161" s="118"/>
      <c r="G161" s="118"/>
      <c r="H161" s="118"/>
      <c r="I161" s="118"/>
      <c r="J161" s="118"/>
      <c r="K161" s="118"/>
      <c r="L161" s="118"/>
      <c r="M161" s="118"/>
      <c r="N161" s="118"/>
      <c r="O161" s="118"/>
      <c r="P161" s="118"/>
      <c r="Q161" s="118"/>
      <c r="R161" s="118"/>
      <c r="S161" s="118"/>
      <c r="T161" s="118"/>
      <c r="U161" s="118"/>
    </row>
    <row r="162" spans="2:21" ht="36.6" customHeight="1">
      <c r="B162" s="116" t="s">
        <v>128</v>
      </c>
      <c r="C162" s="116"/>
      <c r="D162" s="116"/>
      <c r="E162" s="116"/>
      <c r="F162" s="116"/>
      <c r="G162" s="116"/>
      <c r="H162" s="116"/>
      <c r="I162" s="116"/>
      <c r="J162" s="116"/>
      <c r="K162" s="116"/>
      <c r="L162" s="116"/>
      <c r="M162" s="116"/>
      <c r="N162" s="116"/>
      <c r="O162" s="116"/>
      <c r="P162" s="116"/>
      <c r="Q162" s="116"/>
      <c r="R162" s="116"/>
      <c r="S162" s="116"/>
      <c r="T162" s="116"/>
      <c r="U162" s="116"/>
    </row>
    <row r="163" spans="2:21" ht="27.75" customHeight="1">
      <c r="B163" s="67"/>
      <c r="C163" s="67"/>
      <c r="D163" s="67"/>
      <c r="E163" s="67"/>
      <c r="F163" s="67"/>
      <c r="G163" s="67"/>
      <c r="H163" s="67"/>
      <c r="I163" s="67"/>
      <c r="J163" s="67"/>
      <c r="K163" s="67"/>
      <c r="L163" s="67"/>
      <c r="M163" s="67"/>
      <c r="N163" s="67"/>
      <c r="O163" s="67"/>
      <c r="P163" s="67"/>
      <c r="Q163" s="67"/>
      <c r="R163" s="67"/>
      <c r="S163" s="67"/>
      <c r="T163" s="67"/>
      <c r="U163" s="67"/>
    </row>
    <row r="164" spans="2:21">
      <c r="B164" s="96"/>
    </row>
  </sheetData>
  <mergeCells count="495">
    <mergeCell ref="T70:U73"/>
    <mergeCell ref="G69:H69"/>
    <mergeCell ref="J69:K69"/>
    <mergeCell ref="T67:U69"/>
    <mergeCell ref="G70:H70"/>
    <mergeCell ref="G71:H71"/>
    <mergeCell ref="G72:H72"/>
    <mergeCell ref="B67:D69"/>
    <mergeCell ref="E67:E69"/>
    <mergeCell ref="B70:D73"/>
    <mergeCell ref="E70:E73"/>
    <mergeCell ref="G68:I68"/>
    <mergeCell ref="G73:H73"/>
    <mergeCell ref="J70:K70"/>
    <mergeCell ref="J71:K71"/>
    <mergeCell ref="J72:K72"/>
    <mergeCell ref="J73:K73"/>
    <mergeCell ref="J68:L68"/>
    <mergeCell ref="G67:L67"/>
    <mergeCell ref="F67:F69"/>
    <mergeCell ref="M67:R69"/>
    <mergeCell ref="S67:S69"/>
    <mergeCell ref="M70:R73"/>
    <mergeCell ref="S70:S73"/>
    <mergeCell ref="F138:F139"/>
    <mergeCell ref="F85:F86"/>
    <mergeCell ref="E85:E86"/>
    <mergeCell ref="T80:U81"/>
    <mergeCell ref="M81:O81"/>
    <mergeCell ref="B77:D78"/>
    <mergeCell ref="B80:D81"/>
    <mergeCell ref="B75:D76"/>
    <mergeCell ref="B82:D82"/>
    <mergeCell ref="S80:S81"/>
    <mergeCell ref="M77:R78"/>
    <mergeCell ref="S75:S76"/>
    <mergeCell ref="G81:I81"/>
    <mergeCell ref="J81:L81"/>
    <mergeCell ref="K76:L76"/>
    <mergeCell ref="K78:L78"/>
    <mergeCell ref="G80:R80"/>
    <mergeCell ref="P81:R81"/>
    <mergeCell ref="E75:E76"/>
    <mergeCell ref="F75:F76"/>
    <mergeCell ref="F80:F81"/>
    <mergeCell ref="T75:U76"/>
    <mergeCell ref="S77:S78"/>
    <mergeCell ref="T77:U78"/>
    <mergeCell ref="J153:L154"/>
    <mergeCell ref="T151:U152"/>
    <mergeCell ref="M139:N139"/>
    <mergeCell ref="B148:D148"/>
    <mergeCell ref="E148:U148"/>
    <mergeCell ref="L118:L119"/>
    <mergeCell ref="K118:K119"/>
    <mergeCell ref="C140:D140"/>
    <mergeCell ref="G138:L138"/>
    <mergeCell ref="Q118:Q119"/>
    <mergeCell ref="H118:H119"/>
    <mergeCell ref="N118:N119"/>
    <mergeCell ref="M118:M119"/>
    <mergeCell ref="E124:E126"/>
    <mergeCell ref="Q139:R139"/>
    <mergeCell ref="T138:U139"/>
    <mergeCell ref="J118:J119"/>
    <mergeCell ref="I118:I119"/>
    <mergeCell ref="B124:D126"/>
    <mergeCell ref="S117:S122"/>
    <mergeCell ref="C141:D141"/>
    <mergeCell ref="E138:E139"/>
    <mergeCell ref="G141:H141"/>
    <mergeCell ref="T8:U25"/>
    <mergeCell ref="B157:U157"/>
    <mergeCell ref="M140:R140"/>
    <mergeCell ref="S140:S141"/>
    <mergeCell ref="M138:R138"/>
    <mergeCell ref="S138:S139"/>
    <mergeCell ref="G139:H139"/>
    <mergeCell ref="K139:L139"/>
    <mergeCell ref="B127:D129"/>
    <mergeCell ref="E127:E129"/>
    <mergeCell ref="Q124:R129"/>
    <mergeCell ref="S124:S129"/>
    <mergeCell ref="T124:U129"/>
    <mergeCell ref="Q141:R141"/>
    <mergeCell ref="T140:U141"/>
    <mergeCell ref="M141:N141"/>
    <mergeCell ref="F153:F154"/>
    <mergeCell ref="F155:F156"/>
    <mergeCell ref="B151:D152"/>
    <mergeCell ref="E151:E152"/>
    <mergeCell ref="F151:F152"/>
    <mergeCell ref="G151:L151"/>
    <mergeCell ref="B153:B156"/>
    <mergeCell ref="G155:I156"/>
    <mergeCell ref="E45:E48"/>
    <mergeCell ref="S151:S152"/>
    <mergeCell ref="S153:S156"/>
    <mergeCell ref="G152:I152"/>
    <mergeCell ref="B94:D95"/>
    <mergeCell ref="G25:H25"/>
    <mergeCell ref="K25:L25"/>
    <mergeCell ref="M22:R25"/>
    <mergeCell ref="Q94:R94"/>
    <mergeCell ref="F98:F100"/>
    <mergeCell ref="G99:I100"/>
    <mergeCell ref="J99:L100"/>
    <mergeCell ref="S98:S100"/>
    <mergeCell ref="M98:R98"/>
    <mergeCell ref="M99:R100"/>
    <mergeCell ref="K95:L95"/>
    <mergeCell ref="G95:H95"/>
    <mergeCell ref="B97:U97"/>
    <mergeCell ref="G94:H94"/>
    <mergeCell ref="T94:U95"/>
    <mergeCell ref="G153:I154"/>
    <mergeCell ref="E147:U147"/>
    <mergeCell ref="M142:R143"/>
    <mergeCell ref="T117:U122"/>
    <mergeCell ref="Q50:R50"/>
    <mergeCell ref="B87:B92"/>
    <mergeCell ref="K91:L91"/>
    <mergeCell ref="M89:N89"/>
    <mergeCell ref="G87:H87"/>
    <mergeCell ref="C87:D88"/>
    <mergeCell ref="K90:L90"/>
    <mergeCell ref="K88:L88"/>
    <mergeCell ref="G90:H90"/>
    <mergeCell ref="K87:L87"/>
    <mergeCell ref="G89:H89"/>
    <mergeCell ref="G91:H91"/>
    <mergeCell ref="C91:D92"/>
    <mergeCell ref="C89:D90"/>
    <mergeCell ref="G88:H88"/>
    <mergeCell ref="Q51:R51"/>
    <mergeCell ref="G52:H52"/>
    <mergeCell ref="M75:R76"/>
    <mergeCell ref="B64:D65"/>
    <mergeCell ref="E64:E65"/>
    <mergeCell ref="F64:F65"/>
    <mergeCell ref="G64:I65"/>
    <mergeCell ref="J64:L65"/>
    <mergeCell ref="M64:R65"/>
    <mergeCell ref="S91:S92"/>
    <mergeCell ref="K92:L92"/>
    <mergeCell ref="M87:R88"/>
    <mergeCell ref="B162:U162"/>
    <mergeCell ref="S135:S136"/>
    <mergeCell ref="T135:U136"/>
    <mergeCell ref="M135:N136"/>
    <mergeCell ref="I135:J135"/>
    <mergeCell ref="G136:H136"/>
    <mergeCell ref="S114:S116"/>
    <mergeCell ref="G101:I101"/>
    <mergeCell ref="J101:L101"/>
    <mergeCell ref="B159:U159"/>
    <mergeCell ref="B158:U158"/>
    <mergeCell ref="B101:D102"/>
    <mergeCell ref="E101:E102"/>
    <mergeCell ref="M101:R101"/>
    <mergeCell ref="F114:F116"/>
    <mergeCell ref="E104:E106"/>
    <mergeCell ref="S107:S109"/>
    <mergeCell ref="Q107:R109"/>
    <mergeCell ref="B111:D112"/>
    <mergeCell ref="J155:L156"/>
    <mergeCell ref="B140:B141"/>
    <mergeCell ref="M151:R152"/>
    <mergeCell ref="J152:L152"/>
    <mergeCell ref="K141:L141"/>
    <mergeCell ref="T98:U100"/>
    <mergeCell ref="G102:I102"/>
    <mergeCell ref="J102:L102"/>
    <mergeCell ref="M102:R102"/>
    <mergeCell ref="T101:U102"/>
    <mergeCell ref="E111:E112"/>
    <mergeCell ref="S142:S143"/>
    <mergeCell ref="T142:U143"/>
    <mergeCell ref="B145:U145"/>
    <mergeCell ref="I142:L142"/>
    <mergeCell ref="I143:L143"/>
    <mergeCell ref="B147:D147"/>
    <mergeCell ref="G142:H142"/>
    <mergeCell ref="G143:H143"/>
    <mergeCell ref="B142:D143"/>
    <mergeCell ref="E142:E143"/>
    <mergeCell ref="B138:D139"/>
    <mergeCell ref="E131:E133"/>
    <mergeCell ref="E98:E100"/>
    <mergeCell ref="Q111:R112"/>
    <mergeCell ref="S111:S112"/>
    <mergeCell ref="E107:E109"/>
    <mergeCell ref="B107:D109"/>
    <mergeCell ref="B104:D106"/>
    <mergeCell ref="F104:F106"/>
    <mergeCell ref="G98:L98"/>
    <mergeCell ref="S104:S106"/>
    <mergeCell ref="I105:J105"/>
    <mergeCell ref="O105:P105"/>
    <mergeCell ref="Q104:R106"/>
    <mergeCell ref="K105:L105"/>
    <mergeCell ref="T153:U156"/>
    <mergeCell ref="M153:R156"/>
    <mergeCell ref="C153:D154"/>
    <mergeCell ref="E153:E156"/>
    <mergeCell ref="C155:D156"/>
    <mergeCell ref="T131:U133"/>
    <mergeCell ref="G115:H115"/>
    <mergeCell ref="B135:D136"/>
    <mergeCell ref="E135:E136"/>
    <mergeCell ref="B131:D133"/>
    <mergeCell ref="K115:L115"/>
    <mergeCell ref="M115:N115"/>
    <mergeCell ref="K140:L140"/>
    <mergeCell ref="G140:H140"/>
    <mergeCell ref="B137:U137"/>
    <mergeCell ref="S131:S133"/>
    <mergeCell ref="T107:U109"/>
    <mergeCell ref="G85:L85"/>
    <mergeCell ref="G86:H86"/>
    <mergeCell ref="T85:U86"/>
    <mergeCell ref="S94:S95"/>
    <mergeCell ref="S85:S86"/>
    <mergeCell ref="T104:U106"/>
    <mergeCell ref="G105:H105"/>
    <mergeCell ref="G104:P104"/>
    <mergeCell ref="T91:U92"/>
    <mergeCell ref="S87:S90"/>
    <mergeCell ref="K89:L89"/>
    <mergeCell ref="T87:U90"/>
    <mergeCell ref="M90:N90"/>
    <mergeCell ref="M95:N95"/>
    <mergeCell ref="G92:H92"/>
    <mergeCell ref="M86:N86"/>
    <mergeCell ref="K86:L86"/>
    <mergeCell ref="M91:R92"/>
    <mergeCell ref="Q86:R86"/>
    <mergeCell ref="Q95:R95"/>
    <mergeCell ref="T111:U112"/>
    <mergeCell ref="T114:U116"/>
    <mergeCell ref="S41:S43"/>
    <mergeCell ref="S45:S48"/>
    <mergeCell ref="G50:H50"/>
    <mergeCell ref="J61:L61"/>
    <mergeCell ref="G63:I63"/>
    <mergeCell ref="G51:H51"/>
    <mergeCell ref="K51:L51"/>
    <mergeCell ref="B56:D59"/>
    <mergeCell ref="B54:D55"/>
    <mergeCell ref="G59:I59"/>
    <mergeCell ref="J59:L59"/>
    <mergeCell ref="E60:E63"/>
    <mergeCell ref="E56:E59"/>
    <mergeCell ref="E54:E55"/>
    <mergeCell ref="F54:F55"/>
    <mergeCell ref="B60:D63"/>
    <mergeCell ref="B50:D52"/>
    <mergeCell ref="G56:I56"/>
    <mergeCell ref="G57:I57"/>
    <mergeCell ref="G58:I58"/>
    <mergeCell ref="K52:L52"/>
    <mergeCell ref="K47:L47"/>
    <mergeCell ref="S50:S52"/>
    <mergeCell ref="G60:I60"/>
    <mergeCell ref="B45:C48"/>
    <mergeCell ref="M10:N10"/>
    <mergeCell ref="Q11:R11"/>
    <mergeCell ref="M11:N11"/>
    <mergeCell ref="K11:L11"/>
    <mergeCell ref="B41:D43"/>
    <mergeCell ref="Q10:R10"/>
    <mergeCell ref="E26:E27"/>
    <mergeCell ref="K29:L29"/>
    <mergeCell ref="E29:E30"/>
    <mergeCell ref="C22:D25"/>
    <mergeCell ref="E41:E43"/>
    <mergeCell ref="F41:F43"/>
    <mergeCell ref="M12:R21"/>
    <mergeCell ref="G14:H14"/>
    <mergeCell ref="G21:H21"/>
    <mergeCell ref="K21:L21"/>
    <mergeCell ref="G19:H19"/>
    <mergeCell ref="K19:L19"/>
    <mergeCell ref="K13:L13"/>
    <mergeCell ref="K12:L12"/>
    <mergeCell ref="K14:L14"/>
    <mergeCell ref="G15:H15"/>
    <mergeCell ref="G26:H26"/>
    <mergeCell ref="B2:U2"/>
    <mergeCell ref="B3:U3"/>
    <mergeCell ref="F5:F6"/>
    <mergeCell ref="G5:L5"/>
    <mergeCell ref="M5:R5"/>
    <mergeCell ref="S5:S6"/>
    <mergeCell ref="T5:U6"/>
    <mergeCell ref="G6:H6"/>
    <mergeCell ref="K6:L6"/>
    <mergeCell ref="M6:N6"/>
    <mergeCell ref="Q6:R6"/>
    <mergeCell ref="E5:E6"/>
    <mergeCell ref="B5:D6"/>
    <mergeCell ref="B7:U7"/>
    <mergeCell ref="G8:H8"/>
    <mergeCell ref="K8:L8"/>
    <mergeCell ref="M8:R9"/>
    <mergeCell ref="G9:H9"/>
    <mergeCell ref="M37:N37"/>
    <mergeCell ref="Q38:R38"/>
    <mergeCell ref="M39:N39"/>
    <mergeCell ref="S8:S18"/>
    <mergeCell ref="E22:E25"/>
    <mergeCell ref="G22:H22"/>
    <mergeCell ref="K22:L22"/>
    <mergeCell ref="S22:S25"/>
    <mergeCell ref="G23:H23"/>
    <mergeCell ref="K23:L23"/>
    <mergeCell ref="G24:H24"/>
    <mergeCell ref="E19:E21"/>
    <mergeCell ref="K26:L26"/>
    <mergeCell ref="K30:L30"/>
    <mergeCell ref="E12:E15"/>
    <mergeCell ref="G13:H13"/>
    <mergeCell ref="E16:E17"/>
    <mergeCell ref="G20:H20"/>
    <mergeCell ref="K20:L20"/>
    <mergeCell ref="G10:H10"/>
    <mergeCell ref="B8:B27"/>
    <mergeCell ref="E37:E39"/>
    <mergeCell ref="G37:H37"/>
    <mergeCell ref="G11:H11"/>
    <mergeCell ref="B37:D39"/>
    <mergeCell ref="B29:D30"/>
    <mergeCell ref="G18:H18"/>
    <mergeCell ref="K18:L18"/>
    <mergeCell ref="C18:D18"/>
    <mergeCell ref="C19:D21"/>
    <mergeCell ref="K15:L15"/>
    <mergeCell ref="G12:H12"/>
    <mergeCell ref="K24:L24"/>
    <mergeCell ref="G16:H16"/>
    <mergeCell ref="K16:L16"/>
    <mergeCell ref="G17:H17"/>
    <mergeCell ref="K17:L17"/>
    <mergeCell ref="E80:E81"/>
    <mergeCell ref="E77:E78"/>
    <mergeCell ref="M45:R48"/>
    <mergeCell ref="J60:L60"/>
    <mergeCell ref="C26:D27"/>
    <mergeCell ref="D47:D48"/>
    <mergeCell ref="G27:H27"/>
    <mergeCell ref="G29:H29"/>
    <mergeCell ref="C8:D9"/>
    <mergeCell ref="K39:L39"/>
    <mergeCell ref="E8:E11"/>
    <mergeCell ref="E32:E33"/>
    <mergeCell ref="E35:E36"/>
    <mergeCell ref="K36:L36"/>
    <mergeCell ref="C10:D11"/>
    <mergeCell ref="C12:D13"/>
    <mergeCell ref="C14:D15"/>
    <mergeCell ref="B35:D36"/>
    <mergeCell ref="K38:L38"/>
    <mergeCell ref="G38:H38"/>
    <mergeCell ref="B32:D33"/>
    <mergeCell ref="C16:D17"/>
    <mergeCell ref="K10:L10"/>
    <mergeCell ref="K9:L9"/>
    <mergeCell ref="K77:L77"/>
    <mergeCell ref="M51:N51"/>
    <mergeCell ref="J62:L62"/>
    <mergeCell ref="J57:L57"/>
    <mergeCell ref="J56:L56"/>
    <mergeCell ref="J58:L58"/>
    <mergeCell ref="G54:L54"/>
    <mergeCell ref="G45:H45"/>
    <mergeCell ref="G61:I61"/>
    <mergeCell ref="M50:N50"/>
    <mergeCell ref="G48:H48"/>
    <mergeCell ref="D66:S66"/>
    <mergeCell ref="S64:S65"/>
    <mergeCell ref="G75:L75"/>
    <mergeCell ref="M41:N43"/>
    <mergeCell ref="J41:J43"/>
    <mergeCell ref="G47:H47"/>
    <mergeCell ref="K45:L45"/>
    <mergeCell ref="K46:L46"/>
    <mergeCell ref="J63:L63"/>
    <mergeCell ref="G62:I62"/>
    <mergeCell ref="I41:I43"/>
    <mergeCell ref="K41:L43"/>
    <mergeCell ref="G82:I82"/>
    <mergeCell ref="J82:L82"/>
    <mergeCell ref="P82:R82"/>
    <mergeCell ref="M82:O82"/>
    <mergeCell ref="R121:R122"/>
    <mergeCell ref="M85:R85"/>
    <mergeCell ref="M94:N94"/>
    <mergeCell ref="K94:L94"/>
    <mergeCell ref="Q89:R89"/>
    <mergeCell ref="Q90:R90"/>
    <mergeCell ref="M105:N105"/>
    <mergeCell ref="G114:R114"/>
    <mergeCell ref="Q115:R115"/>
    <mergeCell ref="G118:G119"/>
    <mergeCell ref="B84:U84"/>
    <mergeCell ref="B85:D86"/>
    <mergeCell ref="I115:J115"/>
    <mergeCell ref="T82:U82"/>
    <mergeCell ref="O115:P115"/>
    <mergeCell ref="B113:U113"/>
    <mergeCell ref="R118:R119"/>
    <mergeCell ref="B114:D116"/>
    <mergeCell ref="E114:E116"/>
    <mergeCell ref="B98:D100"/>
    <mergeCell ref="W54:W55"/>
    <mergeCell ref="G55:I55"/>
    <mergeCell ref="J55:L55"/>
    <mergeCell ref="E50:E52"/>
    <mergeCell ref="T29:U30"/>
    <mergeCell ref="M32:R33"/>
    <mergeCell ref="S32:S33"/>
    <mergeCell ref="K35:L35"/>
    <mergeCell ref="M35:N35"/>
    <mergeCell ref="G33:H33"/>
    <mergeCell ref="Q35:R35"/>
    <mergeCell ref="S35:S36"/>
    <mergeCell ref="G35:H35"/>
    <mergeCell ref="G36:H36"/>
    <mergeCell ref="M36:N36"/>
    <mergeCell ref="Q36:R36"/>
    <mergeCell ref="G32:H32"/>
    <mergeCell ref="G46:H46"/>
    <mergeCell ref="K33:L33"/>
    <mergeCell ref="G30:H30"/>
    <mergeCell ref="G41:H43"/>
    <mergeCell ref="S54:S55"/>
    <mergeCell ref="T54:U55"/>
    <mergeCell ref="G39:H39"/>
    <mergeCell ref="M60:R63"/>
    <mergeCell ref="S60:S63"/>
    <mergeCell ref="S56:S59"/>
    <mergeCell ref="T56:U59"/>
    <mergeCell ref="M52:N52"/>
    <mergeCell ref="Q52:R52"/>
    <mergeCell ref="M56:R59"/>
    <mergeCell ref="M54:R55"/>
    <mergeCell ref="T60:U63"/>
    <mergeCell ref="T64:U65"/>
    <mergeCell ref="S19:S21"/>
    <mergeCell ref="T26:U27"/>
    <mergeCell ref="T50:U52"/>
    <mergeCell ref="K48:L48"/>
    <mergeCell ref="K50:L50"/>
    <mergeCell ref="S26:S27"/>
    <mergeCell ref="S29:S30"/>
    <mergeCell ref="T32:U33"/>
    <mergeCell ref="K37:L37"/>
    <mergeCell ref="T35:U36"/>
    <mergeCell ref="P41:P43"/>
    <mergeCell ref="Q39:R39"/>
    <mergeCell ref="T41:U43"/>
    <mergeCell ref="M38:N38"/>
    <mergeCell ref="M26:R27"/>
    <mergeCell ref="K27:L27"/>
    <mergeCell ref="T37:U39"/>
    <mergeCell ref="S37:S39"/>
    <mergeCell ref="Q37:R37"/>
    <mergeCell ref="Q41:R43"/>
    <mergeCell ref="O41:O43"/>
    <mergeCell ref="K32:L32"/>
    <mergeCell ref="T45:U48"/>
    <mergeCell ref="M29:R30"/>
    <mergeCell ref="B160:U160"/>
    <mergeCell ref="B161:U161"/>
    <mergeCell ref="Q135:R136"/>
    <mergeCell ref="B117:D119"/>
    <mergeCell ref="E117:E119"/>
    <mergeCell ref="P118:P119"/>
    <mergeCell ref="F118:F119"/>
    <mergeCell ref="B120:D122"/>
    <mergeCell ref="E120:E122"/>
    <mergeCell ref="F121:F122"/>
    <mergeCell ref="G121:G122"/>
    <mergeCell ref="H121:H122"/>
    <mergeCell ref="I121:I122"/>
    <mergeCell ref="J121:J122"/>
    <mergeCell ref="K121:K122"/>
    <mergeCell ref="L121:L122"/>
    <mergeCell ref="M121:M122"/>
    <mergeCell ref="N121:N122"/>
    <mergeCell ref="O121:O122"/>
    <mergeCell ref="P121:P122"/>
    <mergeCell ref="Q121:Q122"/>
    <mergeCell ref="Q131:R133"/>
    <mergeCell ref="O118:O119"/>
  </mergeCells>
  <pageMargins left="0.31496062992125984" right="0.11811023622047245" top="0.55118110236220474" bottom="0.15748031496062992" header="0.31496062992125984" footer="0.31496062992125984"/>
  <pageSetup paperSize="9" scale="49" fitToHeight="0" orientation="portrait" r:id="rId1"/>
  <rowBreaks count="1" manualBreakCount="1">
    <brk id="95" min="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2019-08-02T07:07:13Z</dcterms:modified>
</cp:coreProperties>
</file>