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ЭтаКнига" defaultThemeVersion="124226"/>
  <bookViews>
    <workbookView xWindow="732" yWindow="-180" windowWidth="20376" windowHeight="6960" tabRatio="707"/>
  </bookViews>
  <sheets>
    <sheet name="2. Тарифы" sheetId="2" r:id="rId1"/>
  </sheets>
  <externalReferences>
    <externalReference r:id="rId2"/>
  </externalReferences>
  <definedNames>
    <definedName name="БазовыйТариф">#REF!</definedName>
    <definedName name="безКАСКО">#REF!</definedName>
    <definedName name="До600">#REF!</definedName>
    <definedName name="Коммерческий">#REF!</definedName>
    <definedName name="КС">'2. Тарифы'!#REF!*2/3</definedName>
    <definedName name="менее20">#REF!</definedName>
    <definedName name="НеВсеДокументы">#REF!</definedName>
    <definedName name="НеПартнер">#REF!</definedName>
    <definedName name="НеПодтвержденныйДоход">[1]ценообразование!$C$5</definedName>
    <definedName name="НеПремиум">[1]ценообразование!$E$5</definedName>
    <definedName name="НетВУ">#REF!</definedName>
    <definedName name="_xlnm.Print_Area" localSheetId="0">'2. Тарифы'!$A$1:$V$143</definedName>
    <definedName name="от20до50">#REF!</definedName>
    <definedName name="От600До1200">#REF!</definedName>
    <definedName name="Отечественный">#REF!</definedName>
    <definedName name="Партнер2категории">#REF!</definedName>
    <definedName name="Подержанный">#REF!</definedName>
    <definedName name="Субсидия">#REF!</definedName>
    <definedName name="УскореннаяАвторизация">#REF!</definedName>
    <definedName name="ФЛ">#REF!</definedName>
  </definedNames>
  <calcPr calcId="145621"/>
</workbook>
</file>

<file path=xl/calcChain.xml><?xml version="1.0" encoding="utf-8"?>
<calcChain xmlns="http://schemas.openxmlformats.org/spreadsheetml/2006/main">
  <c r="Q47" i="2" l="1"/>
  <c r="G47" i="2"/>
  <c r="J47" i="2" s="1"/>
  <c r="P47" i="2" s="1"/>
  <c r="Q46" i="2"/>
  <c r="G46" i="2"/>
  <c r="M46" i="2" s="1"/>
  <c r="Q45" i="2"/>
  <c r="G45" i="2"/>
  <c r="J45" i="2" s="1"/>
  <c r="P45" i="2" s="1"/>
  <c r="I47" i="2" l="1"/>
  <c r="O47" i="2" s="1"/>
  <c r="M45" i="2"/>
  <c r="M47" i="2"/>
  <c r="I45" i="2"/>
  <c r="O45" i="2" s="1"/>
  <c r="J46" i="2"/>
  <c r="P46" i="2" s="1"/>
  <c r="I46" i="2"/>
  <c r="O46" i="2" s="1"/>
  <c r="K43" i="2" l="1"/>
  <c r="K42" i="2"/>
  <c r="K41" i="2"/>
  <c r="K40" i="2"/>
  <c r="J17" i="2" l="1"/>
  <c r="I17" i="2"/>
  <c r="K17" i="2"/>
  <c r="I115" i="2" l="1"/>
  <c r="J115" i="2"/>
  <c r="J114" i="2"/>
  <c r="I114" i="2"/>
  <c r="O69" i="2"/>
  <c r="P69" i="2"/>
  <c r="P68" i="2"/>
  <c r="O68" i="2"/>
  <c r="I69" i="2"/>
  <c r="J69" i="2"/>
  <c r="J68" i="2"/>
  <c r="I68" i="2"/>
  <c r="I63" i="2"/>
  <c r="J63" i="2"/>
  <c r="I64" i="2"/>
  <c r="J64" i="2"/>
  <c r="J61" i="2"/>
  <c r="I61" i="2"/>
  <c r="M56" i="2"/>
  <c r="J56" i="2"/>
  <c r="J41" i="2"/>
  <c r="J42" i="2"/>
  <c r="J43" i="2"/>
  <c r="J40" i="2"/>
  <c r="I41" i="2"/>
  <c r="I42" i="2"/>
  <c r="I43" i="2"/>
  <c r="I40" i="2"/>
  <c r="J36" i="2"/>
  <c r="I36" i="2"/>
  <c r="I31" i="2"/>
  <c r="J31" i="2"/>
  <c r="I32" i="2"/>
  <c r="J32" i="2"/>
  <c r="I33" i="2"/>
  <c r="J33" i="2"/>
  <c r="I34" i="2"/>
  <c r="J34" i="2"/>
  <c r="J30" i="2"/>
  <c r="I30" i="2"/>
  <c r="J28" i="2"/>
  <c r="J27" i="2"/>
  <c r="I28" i="2"/>
  <c r="I27" i="2"/>
  <c r="J25" i="2"/>
  <c r="J24" i="2"/>
  <c r="I25" i="2"/>
  <c r="I24" i="2"/>
  <c r="I21" i="2"/>
  <c r="J21" i="2"/>
  <c r="I22" i="2"/>
  <c r="J22" i="2"/>
  <c r="I12" i="2"/>
  <c r="I9" i="2"/>
  <c r="J9" i="2"/>
  <c r="I10" i="2"/>
  <c r="J10" i="2"/>
  <c r="I11" i="2"/>
  <c r="J11" i="2"/>
  <c r="J12" i="2"/>
  <c r="I13" i="2"/>
  <c r="J13" i="2"/>
  <c r="I14" i="2"/>
  <c r="J14" i="2"/>
  <c r="I15" i="2"/>
  <c r="J15" i="2"/>
  <c r="J8" i="2"/>
  <c r="I8" i="2"/>
  <c r="K28" i="2" l="1"/>
  <c r="K27" i="2"/>
  <c r="K15" i="2" l="1"/>
  <c r="K14" i="2"/>
  <c r="K13" i="2"/>
  <c r="K12" i="2"/>
  <c r="P56" i="2" l="1"/>
  <c r="G65" i="2"/>
  <c r="M30" i="2"/>
  <c r="M63" i="2"/>
  <c r="K63" i="2"/>
  <c r="M10" i="2"/>
  <c r="P10" i="2" l="1"/>
  <c r="O10" i="2"/>
  <c r="I65" i="2"/>
  <c r="J65" i="2"/>
  <c r="Q63" i="2"/>
  <c r="O63" i="2"/>
  <c r="P63" i="2"/>
  <c r="P30" i="2"/>
  <c r="O30" i="2"/>
  <c r="M34" i="2"/>
  <c r="K34" i="2"/>
  <c r="Q34" i="2" s="1"/>
  <c r="M33" i="2"/>
  <c r="K33" i="2"/>
  <c r="Q33" i="2" s="1"/>
  <c r="M32" i="2"/>
  <c r="K32" i="2"/>
  <c r="Q32" i="2" s="1"/>
  <c r="O33" i="2" l="1"/>
  <c r="P33" i="2"/>
  <c r="O32" i="2"/>
  <c r="P32" i="2"/>
  <c r="P34" i="2"/>
  <c r="O34" i="2"/>
  <c r="K115" i="2"/>
  <c r="Q115" i="2" s="1"/>
  <c r="K114" i="2"/>
  <c r="M115" i="2" l="1"/>
  <c r="K61" i="2"/>
  <c r="M36" i="2"/>
  <c r="K36" i="2"/>
  <c r="Q36" i="2" s="1"/>
  <c r="K30" i="2"/>
  <c r="Q10" i="2"/>
  <c r="K8" i="2"/>
  <c r="O36" i="2" l="1"/>
  <c r="P36" i="2"/>
  <c r="J62" i="2"/>
  <c r="I62" i="2"/>
  <c r="P115" i="2"/>
  <c r="O115" i="2"/>
  <c r="K22" i="2"/>
  <c r="K10" i="2"/>
  <c r="Q30" i="2"/>
  <c r="K21" i="2"/>
  <c r="K62" i="2"/>
  <c r="K65" i="2"/>
  <c r="I66" i="2" l="1"/>
  <c r="J66" i="2"/>
  <c r="M64" i="2"/>
  <c r="K64" i="2"/>
  <c r="K66" i="2"/>
  <c r="K9" i="2"/>
  <c r="Q64" i="2" l="1"/>
  <c r="O64" i="2"/>
  <c r="P64" i="2"/>
  <c r="M11" i="2"/>
  <c r="K11" i="2"/>
  <c r="K31" i="2"/>
  <c r="M31" i="2"/>
  <c r="Q11" i="2" l="1"/>
  <c r="O11" i="2"/>
  <c r="P11" i="2"/>
  <c r="Q31" i="2"/>
  <c r="P31" i="2"/>
  <c r="O31" i="2"/>
</calcChain>
</file>

<file path=xl/sharedStrings.xml><?xml version="1.0" encoding="utf-8"?>
<sst xmlns="http://schemas.openxmlformats.org/spreadsheetml/2006/main" count="375" uniqueCount="123">
  <si>
    <t>Наименование программы</t>
  </si>
  <si>
    <t>комплект документов</t>
  </si>
  <si>
    <t>ПВ, в %</t>
  </si>
  <si>
    <t>Срок кредита, в мес.</t>
  </si>
  <si>
    <t>Сумма кредита,  в рублях</t>
  </si>
  <si>
    <t>Новые а/м иностранных и  отечественных марок</t>
  </si>
  <si>
    <t>Полный</t>
  </si>
  <si>
    <t>от 40</t>
  </si>
  <si>
    <t>-</t>
  </si>
  <si>
    <t>6 - 72</t>
  </si>
  <si>
    <t>2 500 000</t>
  </si>
  <si>
    <t>15 - 39,99</t>
  </si>
  <si>
    <t>Подержанные а/м иностранных и  отечественных марок</t>
  </si>
  <si>
    <t>Новые а/м иностранных и отечественных марок</t>
  </si>
  <si>
    <t>4 900 000</t>
  </si>
  <si>
    <t>Подержанные а/м иностранных и отечественных марок</t>
  </si>
  <si>
    <t>Государственная программа субсидирования (1 час)</t>
  </si>
  <si>
    <t>с КАСКО</t>
  </si>
  <si>
    <t>без КАСКО</t>
  </si>
  <si>
    <t>2 документа / Полный</t>
  </si>
  <si>
    <t>Паспорт РФ / Полный</t>
  </si>
  <si>
    <t>20 - 39,99</t>
  </si>
  <si>
    <t>Полный / Паспорт РФ</t>
  </si>
  <si>
    <t>от 50</t>
  </si>
  <si>
    <t xml:space="preserve"> 6 - 72</t>
  </si>
  <si>
    <t>30 - 49,99</t>
  </si>
  <si>
    <r>
      <t>легковой автомобиль</t>
    </r>
    <r>
      <rPr>
        <b/>
        <sz val="10"/>
        <rFont val="Microsoft Sans Serif"/>
        <family val="2"/>
        <charset val="204"/>
      </rPr>
      <t xml:space="preserve"> с КАСКО</t>
    </r>
  </si>
  <si>
    <t>12 мес.</t>
  </si>
  <si>
    <t>24 мес.</t>
  </si>
  <si>
    <t>36 мес.</t>
  </si>
  <si>
    <t>мин. - 150 000
макс - 2 500 000</t>
  </si>
  <si>
    <t>12</t>
  </si>
  <si>
    <t>24</t>
  </si>
  <si>
    <t>36</t>
  </si>
  <si>
    <t>от 20</t>
  </si>
  <si>
    <t>Коммерческие транспортные средства</t>
  </si>
  <si>
    <t>от 0</t>
  </si>
  <si>
    <t>1.75.01 Базовые процентные ставки по продукту "АвтоСтиль-Особый"</t>
  </si>
  <si>
    <t>В случае если заемщик соответствует вышеуказанным условиям, процентная ставка по программе определяется в т.ч. с учетом первоначального взноса, оплачиваемого субсидией в рамках Государственной программы субсидирования.</t>
  </si>
  <si>
    <t>Кредит предоставляется на покупку транспортных средств в соответствии с перечнем автомобилей (перечень WMI), который является приложением к договору  о предоставлении субсидий между Банком и Министерством промышленности и торговли РФ.</t>
  </si>
  <si>
    <r>
      <rPr>
        <u/>
        <sz val="10"/>
        <rFont val="Calibri"/>
        <family val="2"/>
        <scheme val="minor"/>
      </rPr>
      <t>Документы, необходимые для предоставления субсидии по программе "</t>
    </r>
    <r>
      <rPr>
        <b/>
        <u/>
        <sz val="10"/>
        <rFont val="Calibri"/>
        <family val="2"/>
        <scheme val="minor"/>
      </rPr>
      <t>Семейный автомобиль</t>
    </r>
    <r>
      <rPr>
        <u/>
        <sz val="10"/>
        <rFont val="Calibri"/>
        <family val="2"/>
        <scheme val="minor"/>
      </rPr>
      <t>":</t>
    </r>
    <r>
      <rPr>
        <sz val="10"/>
        <rFont val="Calibri"/>
        <family val="2"/>
        <scheme val="minor"/>
      </rPr>
      <t xml:space="preserve">
- водительское удостоверение;
- свидетельство о рождении детей или отметка в паспорте РФ о наличии детей.
</t>
    </r>
    <r>
      <rPr>
        <u/>
        <sz val="10"/>
        <rFont val="Calibri"/>
        <family val="2"/>
        <scheme val="minor"/>
      </rPr>
      <t>Документы, необходимые для предоставления субсидии по программе "</t>
    </r>
    <r>
      <rPr>
        <b/>
        <u/>
        <sz val="10"/>
        <rFont val="Calibri"/>
        <family val="2"/>
        <scheme val="minor"/>
      </rPr>
      <t>Первый автомобиль</t>
    </r>
    <r>
      <rPr>
        <u/>
        <sz val="10"/>
        <rFont val="Calibri"/>
        <family val="2"/>
        <scheme val="minor"/>
      </rPr>
      <t>":</t>
    </r>
    <r>
      <rPr>
        <sz val="10"/>
        <rFont val="Calibri"/>
        <family val="2"/>
        <scheme val="minor"/>
      </rPr>
      <t xml:space="preserve">
- водительское удостоверение.</t>
    </r>
  </si>
  <si>
    <t>без ФЗ или с ФЗ (1,75%)</t>
  </si>
  <si>
    <t>от 0%</t>
  </si>
  <si>
    <r>
      <t>Программа кредитования "</t>
    </r>
    <r>
      <rPr>
        <b/>
        <sz val="10"/>
        <rFont val="Microsoft Sans Serif"/>
        <family val="2"/>
        <charset val="204"/>
      </rPr>
      <t>Сертифицированные  а/м Hyundai и Kia</t>
    </r>
    <r>
      <rPr>
        <sz val="10"/>
        <rFont val="Microsoft Sans Serif"/>
        <family val="2"/>
        <charset val="204"/>
      </rPr>
      <t xml:space="preserve">"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</si>
  <si>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Дополнительные программы кредитования</t>
  </si>
  <si>
    <r>
      <rPr>
        <b/>
        <sz val="10"/>
        <rFont val="Microsoft Sans Serif"/>
        <family val="2"/>
        <charset val="204"/>
      </rPr>
      <t>Подержанные</t>
    </r>
    <r>
      <rPr>
        <sz val="10"/>
        <rFont val="Microsoft Sans Serif"/>
        <family val="2"/>
        <charset val="204"/>
      </rPr>
      <t xml:space="preserve"> коммерческие а/м </t>
    </r>
    <r>
      <rPr>
        <b/>
        <sz val="10"/>
        <rFont val="Microsoft Sans Serif"/>
        <family val="2"/>
        <charset val="204"/>
      </rPr>
      <t>иност. и отечест.</t>
    </r>
    <r>
      <rPr>
        <sz val="10"/>
        <rFont val="Microsoft Sans Serif"/>
        <family val="2"/>
        <charset val="204"/>
      </rPr>
      <t xml:space="preserve"> марок</t>
    </r>
  </si>
  <si>
    <r>
      <rPr>
        <b/>
        <sz val="10"/>
        <rFont val="Microsoft Sans Serif"/>
        <family val="2"/>
        <charset val="204"/>
      </rPr>
      <t xml:space="preserve">Новые </t>
    </r>
    <r>
      <rPr>
        <sz val="10"/>
        <rFont val="Microsoft Sans Serif"/>
        <family val="2"/>
        <charset val="204"/>
      </rPr>
      <t xml:space="preserve">коммерческие  а/м </t>
    </r>
    <r>
      <rPr>
        <b/>
        <sz val="10"/>
        <rFont val="Microsoft Sans Serif"/>
        <family val="2"/>
        <charset val="204"/>
      </rPr>
      <t>иностр.</t>
    </r>
    <r>
      <rPr>
        <sz val="10"/>
        <rFont val="Microsoft Sans Serif"/>
        <family val="2"/>
        <charset val="204"/>
      </rPr>
      <t xml:space="preserve"> (включая АВТОБУСЫ иностранных марок )</t>
    </r>
    <r>
      <rPr>
        <b/>
        <sz val="10"/>
        <rFont val="Microsoft Sans Serif"/>
        <family val="2"/>
        <charset val="204"/>
      </rPr>
      <t xml:space="preserve"> и отечест. </t>
    </r>
    <r>
      <rPr>
        <sz val="10"/>
        <rFont val="Microsoft Sans Serif"/>
        <family val="2"/>
        <charset val="204"/>
      </rPr>
      <t xml:space="preserve">марок </t>
    </r>
  </si>
  <si>
    <t>без ФЗ или 
с ФЗ (1,75%)</t>
  </si>
  <si>
    <t>без ФЗ или с ФЗ (3,036%, 1,75%)</t>
  </si>
  <si>
    <t>Наименование программы кредитования легкового а/м</t>
  </si>
  <si>
    <t>Экспресс программы кредитования легковых а/м (1 час)</t>
  </si>
  <si>
    <t>Классические программы кредитования легковых а/м (4 часа)</t>
  </si>
  <si>
    <t>0 - 39,99</t>
  </si>
  <si>
    <t>0 - 19,99</t>
  </si>
  <si>
    <t>с ФЗ (3,036%, 4,1%, 5,5%)</t>
  </si>
  <si>
    <t xml:space="preserve">Подробное описание </t>
  </si>
  <si>
    <t>от  0</t>
  </si>
  <si>
    <t>Субсидируемые программы с автопроизводителями</t>
  </si>
  <si>
    <r>
      <t>"</t>
    </r>
    <r>
      <rPr>
        <b/>
        <sz val="10"/>
        <rFont val="Microsoft Sans Serif"/>
        <family val="2"/>
        <charset val="204"/>
      </rPr>
      <t>Без полиса КАСКО</t>
    </r>
    <r>
      <rPr>
        <sz val="10"/>
        <rFont val="Microsoft Sans Serif"/>
        <family val="2"/>
        <charset val="204"/>
      </rPr>
      <t>" новые а/м иностранных и отечественных марок</t>
    </r>
  </si>
  <si>
    <r>
      <rPr>
        <sz val="10"/>
        <rFont val="Microsoft Sans Serif"/>
        <family val="2"/>
        <charset val="204"/>
      </rPr>
      <t>Новые автомобили</t>
    </r>
    <r>
      <rPr>
        <b/>
        <sz val="10"/>
        <rFont val="Microsoft Sans Serif"/>
        <family val="2"/>
        <charset val="204"/>
      </rPr>
      <t xml:space="preserve">
"Lada Finance"</t>
    </r>
    <r>
      <rPr>
        <sz val="10"/>
        <rFont val="Microsoft Sans Serif"/>
        <family val="2"/>
        <charset val="204"/>
      </rPr>
      <t xml:space="preserve"> (марка Lada)</t>
    </r>
    <r>
      <rPr>
        <b/>
        <sz val="10"/>
        <rFont val="Microsoft Sans Serif"/>
        <family val="2"/>
        <charset val="204"/>
      </rPr>
      <t xml:space="preserve">
"Niva Finance" </t>
    </r>
    <r>
      <rPr>
        <sz val="10"/>
        <rFont val="Microsoft Sans Serif"/>
        <family val="2"/>
        <charset val="204"/>
      </rPr>
      <t>(марка Chevrolet Niva)</t>
    </r>
    <r>
      <rPr>
        <b/>
        <sz val="10"/>
        <rFont val="Microsoft Sans Serif"/>
        <family val="2"/>
        <charset val="204"/>
      </rPr>
      <t xml:space="preserve">
"Lifan Finance"</t>
    </r>
    <r>
      <rPr>
        <sz val="10"/>
        <rFont val="Microsoft Sans Serif"/>
        <family val="2"/>
        <charset val="204"/>
      </rPr>
      <t xml:space="preserve"> (марка Lifan)</t>
    </r>
    <r>
      <rPr>
        <b/>
        <sz val="10"/>
        <rFont val="Microsoft Sans Serif"/>
        <family val="2"/>
        <charset val="204"/>
      </rPr>
      <t xml:space="preserve">
"Ravon Finance" </t>
    </r>
    <r>
      <rPr>
        <sz val="10"/>
        <rFont val="Microsoft Sans Serif"/>
        <family val="2"/>
        <charset val="204"/>
      </rPr>
      <t>(марка  Ravon)</t>
    </r>
    <r>
      <rPr>
        <b/>
        <sz val="10"/>
        <rFont val="Microsoft Sans Serif"/>
        <family val="2"/>
        <charset val="204"/>
      </rPr>
      <t xml:space="preserve">
"Subaru Finance"</t>
    </r>
    <r>
      <rPr>
        <sz val="10"/>
        <rFont val="Microsoft Sans Serif"/>
        <family val="2"/>
        <charset val="204"/>
      </rPr>
      <t xml:space="preserve"> (марка Subaru)</t>
    </r>
    <r>
      <rPr>
        <b/>
        <sz val="10"/>
        <rFont val="Microsoft Sans Serif"/>
        <family val="2"/>
        <charset val="204"/>
      </rPr>
      <t xml:space="preserve">
"Кредит на Volvo"</t>
    </r>
    <r>
      <rPr>
        <sz val="10"/>
        <rFont val="Microsoft Sans Serif"/>
        <family val="2"/>
        <charset val="204"/>
      </rPr>
      <t xml:space="preserve"> (марка Volvo)</t>
    </r>
    <r>
      <rPr>
        <b/>
        <sz val="10"/>
        <rFont val="Microsoft Sans Serif"/>
        <family val="2"/>
        <charset val="204"/>
      </rPr>
      <t xml:space="preserve">
"Chery Finance" </t>
    </r>
    <r>
      <rPr>
        <sz val="10"/>
        <rFont val="Microsoft Sans Serif"/>
        <family val="2"/>
        <charset val="204"/>
      </rPr>
      <t>(марка  Chery)</t>
    </r>
  </si>
  <si>
    <r>
      <t xml:space="preserve">Максимальная </t>
    </r>
    <r>
      <rPr>
        <u/>
        <sz val="10"/>
        <rFont val="Calibri"/>
        <family val="2"/>
        <charset val="204"/>
        <scheme val="minor"/>
      </rPr>
      <t>стоимость транспортного средства</t>
    </r>
    <r>
      <rPr>
        <sz val="10"/>
        <rFont val="Calibri"/>
        <family val="2"/>
        <charset val="204"/>
        <scheme val="minor"/>
      </rPr>
      <t>:</t>
    </r>
    <r>
      <rPr>
        <b/>
        <sz val="10"/>
        <rFont val="Calibri"/>
        <family val="2"/>
        <charset val="204"/>
        <scheme val="minor"/>
      </rPr>
      <t xml:space="preserve"> 1 450 000 </t>
    </r>
    <r>
      <rPr>
        <sz val="10"/>
        <rFont val="Calibri"/>
        <family val="2"/>
        <charset val="204"/>
        <scheme val="minor"/>
      </rPr>
      <t>рублей</t>
    </r>
  </si>
  <si>
    <r>
      <t>Максимальна</t>
    </r>
    <r>
      <rPr>
        <u/>
        <sz val="10"/>
        <rFont val="Calibri"/>
        <family val="2"/>
        <charset val="204"/>
        <scheme val="minor"/>
      </rPr>
      <t>я сумма кредита на оплату транспортного средства</t>
    </r>
    <r>
      <rPr>
        <sz val="10"/>
        <rFont val="Calibri"/>
        <family val="2"/>
        <charset val="204"/>
        <scheme val="minor"/>
      </rPr>
      <t xml:space="preserve">: </t>
    </r>
    <r>
      <rPr>
        <b/>
        <sz val="10"/>
        <rFont val="Calibri"/>
        <family val="2"/>
        <charset val="204"/>
        <scheme val="minor"/>
      </rPr>
      <t xml:space="preserve">1 450 000 </t>
    </r>
    <r>
      <rPr>
        <sz val="10"/>
        <rFont val="Calibri"/>
        <family val="2"/>
        <charset val="204"/>
        <scheme val="minor"/>
      </rPr>
      <t>рублей</t>
    </r>
  </si>
  <si>
    <r>
      <t xml:space="preserve">Программа кредитования </t>
    </r>
    <r>
      <rPr>
        <b/>
        <sz val="10"/>
        <rFont val="Microsoft Sans Serif"/>
        <family val="2"/>
        <charset val="204"/>
      </rPr>
      <t xml:space="preserve">"АвтоФреш" </t>
    </r>
    <r>
      <rPr>
        <sz val="10"/>
        <rFont val="Microsoft Sans Serif"/>
        <family val="2"/>
        <charset val="204"/>
      </rPr>
      <t>для подержанных а/м иностранных и отечественных марок не старше 5 лет</t>
    </r>
  </si>
  <si>
    <r>
      <t xml:space="preserve">Программа кредитования </t>
    </r>
    <r>
      <rPr>
        <b/>
        <sz val="10"/>
        <rFont val="Microsoft Sans Serif"/>
        <family val="2"/>
        <charset val="204"/>
      </rPr>
      <t xml:space="preserve">"АвтоФреш" </t>
    </r>
    <r>
      <rPr>
        <sz val="10"/>
        <rFont val="Microsoft Sans Serif"/>
        <family val="2"/>
        <charset val="204"/>
      </rPr>
      <t xml:space="preserve">для подержанных а/м иностранных и отечественных марок не старше 5 лет </t>
    </r>
  </si>
  <si>
    <r>
      <t xml:space="preserve">Автомобиль произведен в </t>
    </r>
    <r>
      <rPr>
        <b/>
        <sz val="10"/>
        <rFont val="Calibri"/>
        <family val="2"/>
        <charset val="204"/>
        <scheme val="minor"/>
      </rPr>
      <t>2017, 2018</t>
    </r>
    <r>
      <rPr>
        <sz val="10"/>
        <rFont val="Calibri"/>
        <family val="2"/>
        <charset val="204"/>
        <scheme val="minor"/>
      </rPr>
      <t xml:space="preserve"> годах (дата выдачи ПТС не ранее </t>
    </r>
    <r>
      <rPr>
        <b/>
        <sz val="10"/>
        <rFont val="Calibri"/>
        <family val="2"/>
        <charset val="204"/>
        <scheme val="minor"/>
      </rPr>
      <t>01.12.2017</t>
    </r>
    <r>
      <rPr>
        <sz val="10"/>
        <rFont val="Calibri"/>
        <family val="2"/>
        <charset val="204"/>
        <scheme val="minor"/>
      </rPr>
      <t>).</t>
    </r>
  </si>
  <si>
    <r>
      <rPr>
        <i/>
        <sz val="10"/>
        <rFont val="Microsoft Sans Serif"/>
        <family val="2"/>
        <charset val="204"/>
      </rPr>
      <t>"</t>
    </r>
    <r>
      <rPr>
        <b/>
        <i/>
        <sz val="10"/>
        <rFont val="Microsoft Sans Serif"/>
        <family val="2"/>
        <charset val="204"/>
      </rPr>
      <t>Niva Finance</t>
    </r>
    <r>
      <rPr>
        <i/>
        <sz val="10"/>
        <rFont val="Microsoft Sans Serif"/>
        <family val="2"/>
        <charset val="204"/>
      </rPr>
      <t xml:space="preserve">" </t>
    </r>
    <r>
      <rPr>
        <sz val="10"/>
        <rFont val="Microsoft Sans Serif"/>
        <family val="2"/>
        <charset val="204"/>
      </rPr>
      <t xml:space="preserve">новый автомобиль марки  </t>
    </r>
    <r>
      <rPr>
        <b/>
        <sz val="10"/>
        <rFont val="Microsoft Sans Serif"/>
        <family val="2"/>
        <charset val="204"/>
      </rPr>
      <t>Chevrolet NIVA</t>
    </r>
  </si>
  <si>
    <r>
      <rPr>
        <i/>
        <sz val="10"/>
        <rFont val="Microsoft Sans Serif"/>
        <family val="2"/>
        <charset val="204"/>
      </rPr>
      <t>"</t>
    </r>
    <r>
      <rPr>
        <b/>
        <i/>
        <sz val="10"/>
        <rFont val="Microsoft Sans Serif"/>
        <family val="2"/>
        <charset val="204"/>
      </rPr>
      <t>UAZ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УАЗ</t>
    </r>
  </si>
  <si>
    <r>
      <rPr>
        <sz val="10"/>
        <rFont val="Microsoft Sans Serif"/>
        <family val="2"/>
        <charset val="204"/>
      </rPr>
      <t>Новые автомобили</t>
    </r>
    <r>
      <rPr>
        <b/>
        <sz val="10"/>
        <rFont val="Microsoft Sans Serif"/>
        <family val="2"/>
        <charset val="204"/>
      </rPr>
      <t xml:space="preserve">
</t>
    </r>
    <r>
      <rPr>
        <b/>
        <i/>
        <sz val="10"/>
        <rFont val="Microsoft Sans Serif"/>
        <family val="2"/>
        <charset val="204"/>
      </rPr>
      <t>"Lifan Finance"</t>
    </r>
    <r>
      <rPr>
        <sz val="10"/>
        <rFont val="Microsoft Sans Serif"/>
        <family val="2"/>
        <charset val="204"/>
      </rPr>
      <t xml:space="preserve"> (марка Lifan)
</t>
    </r>
    <r>
      <rPr>
        <b/>
        <i/>
        <sz val="10"/>
        <rFont val="Microsoft Sans Serif"/>
        <family val="2"/>
        <charset val="204"/>
      </rPr>
      <t>"Ravon Finance"</t>
    </r>
    <r>
      <rPr>
        <i/>
        <sz val="10"/>
        <rFont val="Microsoft Sans Serif"/>
        <family val="2"/>
        <charset val="204"/>
      </rPr>
      <t xml:space="preserve"> </t>
    </r>
    <r>
      <rPr>
        <sz val="10"/>
        <rFont val="Microsoft Sans Serif"/>
        <family val="2"/>
        <charset val="204"/>
      </rPr>
      <t xml:space="preserve">(марка  Ravon)
</t>
    </r>
    <r>
      <rPr>
        <b/>
        <i/>
        <sz val="10"/>
        <rFont val="Microsoft Sans Serif"/>
        <family val="2"/>
        <charset val="204"/>
      </rPr>
      <t>"Subaru Finance"</t>
    </r>
    <r>
      <rPr>
        <i/>
        <sz val="10"/>
        <rFont val="Microsoft Sans Serif"/>
        <family val="2"/>
        <charset val="204"/>
      </rPr>
      <t xml:space="preserve"> </t>
    </r>
    <r>
      <rPr>
        <sz val="10"/>
        <rFont val="Microsoft Sans Serif"/>
        <family val="2"/>
        <charset val="204"/>
      </rPr>
      <t xml:space="preserve">(марка Subaru)
</t>
    </r>
    <r>
      <rPr>
        <b/>
        <i/>
        <sz val="10"/>
        <rFont val="Microsoft Sans Serif"/>
        <family val="2"/>
        <charset val="204"/>
      </rPr>
      <t>"Кредит на Volvo"</t>
    </r>
    <r>
      <rPr>
        <sz val="10"/>
        <rFont val="Microsoft Sans Serif"/>
        <family val="2"/>
        <charset val="204"/>
      </rPr>
      <t xml:space="preserve"> (марка Volvo)
</t>
    </r>
    <r>
      <rPr>
        <b/>
        <i/>
        <sz val="10"/>
        <rFont val="Microsoft Sans Serif"/>
        <family val="2"/>
        <charset val="204"/>
      </rPr>
      <t>"Chery Finance"</t>
    </r>
    <r>
      <rPr>
        <i/>
        <sz val="10"/>
        <rFont val="Microsoft Sans Serif"/>
        <family val="2"/>
        <charset val="204"/>
      </rPr>
      <t xml:space="preserve"> </t>
    </r>
    <r>
      <rPr>
        <sz val="10"/>
        <rFont val="Microsoft Sans Serif"/>
        <family val="2"/>
        <charset val="204"/>
      </rPr>
      <t>(марка  Chery)</t>
    </r>
  </si>
  <si>
    <r>
      <t xml:space="preserve">Программа кредитования 
</t>
    </r>
    <r>
      <rPr>
        <b/>
        <sz val="10"/>
        <rFont val="Microsoft Sans Serif"/>
        <family val="2"/>
        <charset val="204"/>
      </rPr>
      <t>"АвтоСтиль-Особый классик"</t>
    </r>
  </si>
  <si>
    <r>
      <rPr>
        <b/>
        <i/>
        <sz val="10"/>
        <rFont val="Microsoft Sans Serif"/>
        <family val="2"/>
        <charset val="204"/>
      </rPr>
      <t xml:space="preserve">"Hyundai Finance" </t>
    </r>
    <r>
      <rPr>
        <b/>
        <sz val="10"/>
        <rFont val="Microsoft Sans Serif"/>
        <family val="2"/>
        <charset val="204"/>
      </rPr>
      <t xml:space="preserve">и </t>
    </r>
    <r>
      <rPr>
        <b/>
        <i/>
        <sz val="10"/>
        <rFont val="Microsoft Sans Serif"/>
        <family val="2"/>
        <charset val="204"/>
      </rPr>
      <t xml:space="preserve">"KIA Finance" </t>
    </r>
    <r>
      <rPr>
        <sz val="10"/>
        <rFont val="Microsoft Sans Serif"/>
        <family val="2"/>
        <charset val="204"/>
      </rPr>
      <t xml:space="preserve">новый автомобиль марки </t>
    </r>
    <r>
      <rPr>
        <b/>
        <sz val="10"/>
        <rFont val="Microsoft Sans Serif"/>
        <family val="2"/>
        <charset val="204"/>
      </rPr>
      <t>Hyundai, KIA</t>
    </r>
  </si>
  <si>
    <r>
      <t xml:space="preserve">"Chery Finance - субсидированный"
</t>
    </r>
    <r>
      <rPr>
        <sz val="10"/>
        <rFont val="Microsoft Sans Serif"/>
        <family val="2"/>
        <charset val="204"/>
      </rPr>
      <t xml:space="preserve"> (новый автомобиль марки Chery  субсидируемый автопроизводителем)</t>
    </r>
  </si>
  <si>
    <r>
      <rPr>
        <sz val="9"/>
        <rFont val="Microsoft Sans Serif"/>
        <family val="2"/>
        <charset val="204"/>
      </rPr>
      <t>Программа кредитования "</t>
    </r>
    <r>
      <rPr>
        <b/>
        <sz val="9"/>
        <rFont val="Microsoft Sans Serif"/>
        <family val="2"/>
        <charset val="204"/>
      </rPr>
      <t>ТОП - Партнерский"</t>
    </r>
  </si>
  <si>
    <t>12, 24, 36, 48,60</t>
  </si>
  <si>
    <t>12, 24, 36, 48, 60</t>
  </si>
  <si>
    <t>с ФЗ (4,1%, 5,5%)</t>
  </si>
  <si>
    <t>без ФЗ</t>
  </si>
  <si>
    <t>с ФЗ (4,1%)</t>
  </si>
  <si>
    <r>
      <t>Программа кредитования</t>
    </r>
    <r>
      <rPr>
        <b/>
        <sz val="10"/>
        <rFont val="Microsoft Sans Serif"/>
        <family val="2"/>
        <charset val="204"/>
      </rPr>
      <t xml:space="preserve"> "АвтоФреш" </t>
    </r>
    <r>
      <rPr>
        <sz val="10"/>
        <rFont val="Microsoft Sans Serif"/>
        <family val="2"/>
        <charset val="204"/>
      </rPr>
      <t xml:space="preserve">для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</si>
  <si>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Кредитование сотрудников Банка</t>
  </si>
  <si>
    <t>0 - 19.99</t>
  </si>
  <si>
    <t>Список автомобилей</t>
  </si>
  <si>
    <t>Дополнительные ограничения</t>
  </si>
  <si>
    <t>Ставки применяются при оформлении кредита через портал "TradeDealer"</t>
  </si>
  <si>
    <r>
      <t>Программа кредитования "</t>
    </r>
    <r>
      <rPr>
        <b/>
        <sz val="10"/>
        <rFont val="Microsoft Sans Serif"/>
        <family val="2"/>
        <charset val="204"/>
      </rPr>
      <t>Premium Авто</t>
    </r>
    <r>
      <rPr>
        <sz val="10"/>
        <rFont val="Microsoft Sans Serif"/>
        <family val="2"/>
        <charset val="204"/>
      </rPr>
      <t>" новые а/м иностранных марок</t>
    </r>
  </si>
  <si>
    <r>
      <rPr>
        <i/>
        <sz val="10"/>
        <rFont val="Microsoft Sans Serif"/>
        <family val="2"/>
        <charset val="204"/>
      </rPr>
      <t>"</t>
    </r>
    <r>
      <rPr>
        <b/>
        <i/>
        <sz val="10"/>
        <rFont val="Microsoft Sans Serif"/>
        <family val="2"/>
        <charset val="204"/>
      </rPr>
      <t>Lada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 xml:space="preserve"> Lada</t>
    </r>
  </si>
  <si>
    <r>
      <rPr>
        <b/>
        <i/>
        <sz val="10"/>
        <rFont val="Microsoft Sans Serif"/>
        <family val="2"/>
        <charset val="204"/>
      </rPr>
      <t xml:space="preserve">"Lada Finance" </t>
    </r>
    <r>
      <rPr>
        <sz val="10"/>
        <rFont val="Microsoft Sans Serif"/>
        <family val="2"/>
        <charset val="204"/>
      </rPr>
      <t xml:space="preserve">новый автомобиль </t>
    </r>
    <r>
      <rPr>
        <b/>
        <sz val="10"/>
        <rFont val="Microsoft Sans Serif"/>
        <family val="2"/>
        <charset val="204"/>
      </rPr>
      <t xml:space="preserve">Lada Kalina </t>
    </r>
    <r>
      <rPr>
        <sz val="10"/>
        <rFont val="Microsoft Sans Serif"/>
        <family val="2"/>
        <charset val="204"/>
      </rPr>
      <t xml:space="preserve">или </t>
    </r>
    <r>
      <rPr>
        <b/>
        <sz val="10"/>
        <rFont val="Microsoft Sans Serif"/>
        <family val="2"/>
        <charset val="204"/>
      </rPr>
      <t>Lada Granta</t>
    </r>
  </si>
  <si>
    <r>
      <rPr>
        <b/>
        <sz val="10"/>
        <rFont val="Microsoft Sans Serif"/>
        <family val="2"/>
        <charset val="204"/>
      </rPr>
      <t xml:space="preserve">"Lifan Direct" </t>
    </r>
    <r>
      <rPr>
        <sz val="10"/>
        <rFont val="Microsoft Sans Serif"/>
        <family val="2"/>
        <charset val="204"/>
      </rPr>
      <t>(новый автомобиль марки Lifan субсидируемый автопроизводителем)</t>
    </r>
  </si>
  <si>
    <t>с ФЗ (3,036%)</t>
  </si>
  <si>
    <t>Проверено. Рули!</t>
  </si>
  <si>
    <r>
      <t>Программа кредитования "</t>
    </r>
    <r>
      <rPr>
        <b/>
        <sz val="10"/>
        <rFont val="Microsoft Sans Serif"/>
        <family val="2"/>
        <charset val="204"/>
      </rPr>
      <t>GAZ Finance</t>
    </r>
    <r>
      <rPr>
        <sz val="10"/>
        <rFont val="Microsoft Sans Serif"/>
        <family val="2"/>
        <charset val="204"/>
      </rPr>
      <t xml:space="preserve">" новые автомобиль марки </t>
    </r>
    <r>
      <rPr>
        <b/>
        <sz val="10"/>
        <rFont val="Microsoft Sans Serif"/>
        <family val="2"/>
        <charset val="204"/>
      </rPr>
      <t>ГАЗ</t>
    </r>
  </si>
  <si>
    <t>с ФЗ (3,4%)</t>
  </si>
  <si>
    <t>с ФЗ (4,4%)</t>
  </si>
  <si>
    <t>48 мес.</t>
  </si>
  <si>
    <t>60 мес.</t>
  </si>
  <si>
    <t>Государственные программы субсидирования "Семейный автомобиль" и "Первый автомобиль" в Дальневосточном федеральном округе</t>
  </si>
  <si>
    <r>
      <t xml:space="preserve">Предоставляется субсидия на уплату первоначального взноса в размере </t>
    </r>
    <r>
      <rPr>
        <b/>
        <sz val="10"/>
        <rFont val="Calibri"/>
        <family val="2"/>
        <scheme val="minor"/>
      </rPr>
      <t>25%</t>
    </r>
    <r>
      <rPr>
        <sz val="10"/>
        <rFont val="Calibri"/>
        <family val="2"/>
        <scheme val="minor"/>
      </rPr>
      <t xml:space="preserve"> от стоимости автомобиля, приобретаемого в одном из субъектов Дальневосточного федерального округа.</t>
    </r>
  </si>
  <si>
    <r>
      <t>Субсидия предоставляется, если заемщик отвечает одновременно следующим условиям:</t>
    </r>
    <r>
      <rPr>
        <sz val="10"/>
        <rFont val="Calibri"/>
        <family val="2"/>
        <scheme val="minor"/>
      </rPr>
      <t xml:space="preserve">                                                                                                                                                                                 - имеет постоянную регистрацию в Дальневосточном федеральном округе;                                                                                                                                                                                                                                                                                                                                                                                - имеет водительское удостоверение;
- не оформлял кредиты на покупку транспортных средств;
- имеет не менее 2 несовершеннолетних детей (по программе "Семейный автомобиль"), либо на момент выдачи автокредита не имел в собственности автомобиль (по программе "Первый автомобиль").</t>
    </r>
  </si>
  <si>
    <t>Toyota, Lexus, Mercedes-Benz, Audi, Honda, Jeep, Infiniti, Volvo, Land Rover, Jaguar, Cadillac, Ford (модель Explorer), VW (модели Touareg, Tiguan, Teramont, Amarok), Mitsubishi (модели Pajero, Pajero Sport), Chevrolet (модель Tahoe, Camaro), Skoda (модель Superb), Nissan (модель Murano), Mazda (модель CX9)</t>
  </si>
  <si>
    <t>без ФЗ или с ФЗ (1,75%, 3,036%)</t>
  </si>
  <si>
    <r>
      <t>"Chery Finance Light"</t>
    </r>
    <r>
      <rPr>
        <sz val="10"/>
        <rFont val="Microsoft Sans Serif"/>
        <family val="2"/>
        <charset val="204"/>
      </rPr>
      <t xml:space="preserve">  </t>
    </r>
    <r>
      <rPr>
        <sz val="9"/>
        <rFont val="Microsoft Sans Serif"/>
        <family val="2"/>
        <charset val="204"/>
      </rPr>
      <t>(новый автомобиль марки Chery  субсидируемый автопроизводителем)</t>
    </r>
  </si>
  <si>
    <r>
      <t xml:space="preserve">Программа действует только для автомобилей марки </t>
    </r>
    <r>
      <rPr>
        <b/>
        <sz val="9"/>
        <rFont val="Calibri"/>
        <family val="2"/>
        <charset val="204"/>
        <scheme val="minor"/>
      </rPr>
      <t>Chery 2017, 2018 года выпуска</t>
    </r>
  </si>
  <si>
    <t>20 - 39.99</t>
  </si>
  <si>
    <r>
      <rPr>
        <sz val="8"/>
        <rFont val="Microsoft Sans Serif"/>
        <family val="2"/>
        <charset val="204"/>
      </rPr>
      <t xml:space="preserve">Программ кред. </t>
    </r>
    <r>
      <rPr>
        <b/>
        <sz val="10"/>
        <rFont val="Microsoft Sans Serif"/>
        <family val="2"/>
        <charset val="204"/>
      </rPr>
      <t>"КомТранс"</t>
    </r>
  </si>
  <si>
    <r>
      <t xml:space="preserve">новый автомобиль </t>
    </r>
    <r>
      <rPr>
        <b/>
        <sz val="10"/>
        <rFont val="Microsoft Sans Serif"/>
        <family val="2"/>
        <charset val="204"/>
      </rPr>
      <t>Lada Kalina</t>
    </r>
    <r>
      <rPr>
        <sz val="10"/>
        <rFont val="Microsoft Sans Serif"/>
        <family val="2"/>
        <charset val="204"/>
      </rPr>
      <t xml:space="preserve"> или</t>
    </r>
    <r>
      <rPr>
        <b/>
        <sz val="10"/>
        <rFont val="Microsoft Sans Serif"/>
        <family val="2"/>
        <charset val="204"/>
      </rPr>
      <t xml:space="preserve"> Lada Granta</t>
    </r>
  </si>
  <si>
    <r>
      <t>новый автомобиль марки</t>
    </r>
    <r>
      <rPr>
        <b/>
        <sz val="10"/>
        <rFont val="Microsoft Sans Serif"/>
        <family val="2"/>
        <charset val="204"/>
      </rPr>
      <t xml:space="preserve"> Hyundai / KIA</t>
    </r>
  </si>
  <si>
    <r>
      <t xml:space="preserve">новый автомобиль марки </t>
    </r>
    <r>
      <rPr>
        <b/>
        <sz val="10"/>
        <rFont val="Microsoft Sans Serif"/>
        <family val="2"/>
        <charset val="204"/>
      </rPr>
      <t xml:space="preserve"> Lada</t>
    </r>
  </si>
  <si>
    <t>60</t>
  </si>
  <si>
    <t>6 - 60</t>
  </si>
  <si>
    <t>10 - 39,99</t>
  </si>
  <si>
    <r>
      <rPr>
        <b/>
        <sz val="10"/>
        <rFont val="Microsoft Sans Serif"/>
        <family val="2"/>
        <charset val="204"/>
      </rPr>
      <t xml:space="preserve">"Subaru Drive"
</t>
    </r>
    <r>
      <rPr>
        <sz val="10"/>
        <rFont val="Microsoft Sans Serif"/>
        <family val="2"/>
        <charset val="204"/>
      </rPr>
      <t xml:space="preserve"> (новые автомобили Subaru Forester, Subaru Outback, Subaru XV, WRX, WRX STI, Legacy)</t>
    </r>
  </si>
  <si>
    <r>
      <t>с КАСКО</t>
    </r>
    <r>
      <rPr>
        <b/>
        <vertAlign val="superscript"/>
        <sz val="10"/>
        <rFont val="Microsoft Sans Serif"/>
        <family val="2"/>
        <charset val="204"/>
      </rPr>
      <t>1</t>
    </r>
  </si>
  <si>
    <t>15 - 49,99</t>
  </si>
  <si>
    <t>15 - 29,99</t>
  </si>
  <si>
    <r>
      <t>Программа кредитования "</t>
    </r>
    <r>
      <rPr>
        <b/>
        <sz val="10"/>
        <rFont val="Microsoft Sans Serif"/>
        <family val="2"/>
        <charset val="204"/>
      </rPr>
      <t>Premium Used</t>
    </r>
    <r>
      <rPr>
        <sz val="10"/>
        <rFont val="Microsoft Sans Serif"/>
        <family val="2"/>
        <charset val="204"/>
      </rPr>
      <t>" для подержанных а/м не старше 10 лет (минимальная стоимость а/м 800 000 руб.)</t>
    </r>
  </si>
  <si>
    <r>
      <t>"</t>
    </r>
    <r>
      <rPr>
        <b/>
        <sz val="10"/>
        <rFont val="Microsoft Sans Serif"/>
        <family val="2"/>
        <charset val="204"/>
      </rPr>
      <t>Geely Direct</t>
    </r>
    <r>
      <rPr>
        <sz val="10"/>
        <rFont val="Microsoft Sans Serif"/>
        <family val="2"/>
        <charset val="204"/>
      </rPr>
      <t>" (новый автомобиль Geely Atlas субсидируемый автопроизводителем)</t>
    </r>
  </si>
  <si>
    <r>
      <t>Программа кредитования 
"</t>
    </r>
    <r>
      <rPr>
        <b/>
        <sz val="10"/>
        <rFont val="Microsoft Sans Serif"/>
        <family val="2"/>
        <charset val="204"/>
      </rPr>
      <t xml:space="preserve">АвтоСтиль-Особый экспресс"      </t>
    </r>
  </si>
  <si>
    <r>
      <t>"Кредит для сотрудников ММК"</t>
    </r>
    <r>
      <rPr>
        <b/>
        <sz val="10"/>
        <rFont val="Microsoft Sans Serif"/>
        <family val="2"/>
        <charset val="204"/>
      </rPr>
      <t xml:space="preserve">
</t>
    </r>
    <r>
      <rPr>
        <sz val="10"/>
        <rFont val="Microsoft Sans Serif"/>
        <family val="2"/>
        <charset val="204"/>
      </rPr>
      <t>новый автомобиль</t>
    </r>
    <r>
      <rPr>
        <b/>
        <sz val="10"/>
        <rFont val="Microsoft Sans Serif"/>
        <family val="2"/>
        <charset val="204"/>
      </rPr>
      <t xml:space="preserve"> Lada</t>
    </r>
  </si>
  <si>
    <r>
      <t>Новые а/м иностранных марок
"</t>
    </r>
    <r>
      <rPr>
        <b/>
        <sz val="10"/>
        <rFont val="Microsoft Sans Serif"/>
        <family val="2"/>
        <charset val="204"/>
      </rPr>
      <t>АвтоЗаМиллион</t>
    </r>
    <r>
      <rPr>
        <sz val="10"/>
        <rFont val="Microsoft Sans Serif"/>
        <family val="2"/>
        <charset val="204"/>
      </rPr>
      <t>"</t>
    </r>
    <r>
      <rPr>
        <sz val="10"/>
        <rFont val="Microsoft Sans Serif"/>
        <family val="2"/>
        <charset val="204"/>
      </rPr>
      <t xml:space="preserve"> (минимальная стоимость а/м 1 700 000 рублей)</t>
    </r>
  </si>
  <si>
    <t xml:space="preserve">* Опция «Остаточный платеж» доступна для подключения при кредитовании новых автомобилей (за исключением субсидируемых программ с автопроизводителями) и подержанных автомобилей по программам кредитования "АвтоФреш",  "Сертифицированные а/м Hyundai и KIA" на срок от 6 до 36 месяцев. Максимальный размер остаточного платежа -  50% (60% для автомобилей марок Hyundai, KIA, Genesis) от первоначальной стоимости автомобиля.
</t>
  </si>
  <si>
    <t>с ФЗ (5.5%) и GAP(min 2 года)/EGAP/ВместоКАСКО/ВместоКАСКО 2</t>
  </si>
  <si>
    <r>
      <rPr>
        <b/>
        <sz val="10"/>
        <rFont val="Microsoft Sans Serif"/>
        <family val="2"/>
        <charset val="204"/>
      </rPr>
      <t xml:space="preserve">"Zotye Direct" </t>
    </r>
    <r>
      <rPr>
        <sz val="10"/>
        <rFont val="Microsoft Sans Serif"/>
        <family val="2"/>
        <charset val="204"/>
      </rPr>
      <t xml:space="preserve">(новый автомобиль
 марки </t>
    </r>
    <r>
      <rPr>
        <b/>
        <sz val="10"/>
        <rFont val="Microsoft Sans Serif"/>
        <family val="2"/>
        <charset val="204"/>
      </rPr>
      <t>Zotye</t>
    </r>
    <r>
      <rPr>
        <sz val="10"/>
        <rFont val="Microsoft Sans Serif"/>
        <family val="2"/>
        <charset val="204"/>
      </rPr>
      <t xml:space="preserve"> субсидируемый автопроизводителем)</t>
    </r>
  </si>
  <si>
    <r>
      <rPr>
        <vertAlign val="superscript"/>
        <sz val="11"/>
        <rFont val="Calibri"/>
        <family val="2"/>
        <charset val="204"/>
        <scheme val="minor"/>
      </rPr>
      <t>1</t>
    </r>
    <r>
      <rPr>
        <sz val="11"/>
        <rFont val="Calibri"/>
        <family val="2"/>
        <charset val="204"/>
        <scheme val="minor"/>
      </rPr>
      <t xml:space="preserve"> При соблюдении условий акции «Минус один» (подключение "Г.О.С.программы + EGAP/ВместоКАСКО/ВместоКАСКО 2/GAP") процентная ставка снижается на 1 процентный пункт. </t>
    </r>
  </si>
  <si>
    <t>При кредитовании сотрудников ПАО Совкомбанк и дочерних компаний процентная ставка снижается на 1 процентный пункт. Условие не распространяется на программы кредитования Сhery Finance – субсидия, Chery Finance Light, Lifan Direct, Subaru Drive, ТОП-партнерский, Premium Авто, "Проверено.Рули!", Geely Direct, Zotye Direct. Дополнительно обязательно предоставление справки о доходах.</t>
  </si>
</sst>
</file>

<file path=xl/styles.xml><?xml version="1.0" encoding="utf-8"?>
<styleSheet xmlns="http://schemas.openxmlformats.org/spreadsheetml/2006/main" xmlns:mc="http://schemas.openxmlformats.org/markup-compatibility/2006" xmlns:x14ac="http://schemas.microsoft.com/office/spreadsheetml/2009/9/ac" mc:Ignorable="x14ac">
  <fonts count="55">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9"/>
      <name val="Microsoft Sans Serif"/>
      <family val="2"/>
      <charset val="204"/>
    </font>
    <font>
      <sz val="10"/>
      <name val="Microsoft Sans Serif"/>
      <family val="2"/>
      <charset val="204"/>
    </font>
    <font>
      <b/>
      <sz val="10"/>
      <name val="Microsoft Sans Serif"/>
      <family val="2"/>
      <charset val="204"/>
    </font>
    <font>
      <sz val="10"/>
      <name val="PragmaticaCTT"/>
      <charset val="204"/>
    </font>
    <font>
      <sz val="9"/>
      <color theme="1"/>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8"/>
      <color theme="1"/>
      <name val="Calibri"/>
      <family val="2"/>
      <charset val="204"/>
      <scheme val="minor"/>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name val="Microsoft Sans Serif"/>
      <family val="2"/>
      <charset val="204"/>
    </font>
    <font>
      <sz val="10"/>
      <color rgb="FF0000FF"/>
      <name val="Microsoft Sans Serif"/>
      <family val="2"/>
      <charset val="204"/>
    </font>
    <font>
      <b/>
      <u/>
      <sz val="10"/>
      <name val="Microsoft Sans Serif"/>
      <family val="2"/>
      <charset val="204"/>
    </font>
    <font>
      <sz val="8"/>
      <name val="Microsoft Sans Serif"/>
      <family val="2"/>
      <charset val="204"/>
    </font>
    <font>
      <sz val="10"/>
      <name val="Calibri"/>
      <family val="2"/>
      <scheme val="minor"/>
    </font>
    <font>
      <b/>
      <sz val="8"/>
      <name val="Microsoft Sans Serif"/>
      <family val="2"/>
      <charset val="204"/>
    </font>
    <font>
      <u/>
      <sz val="10"/>
      <name val="Calibri"/>
      <family val="2"/>
      <scheme val="minor"/>
    </font>
    <font>
      <b/>
      <u/>
      <sz val="10"/>
      <name val="Calibri"/>
      <family val="2"/>
      <scheme val="minor"/>
    </font>
    <font>
      <sz val="10"/>
      <name val="Calibri"/>
      <family val="2"/>
      <charset val="204"/>
      <scheme val="minor"/>
    </font>
    <font>
      <sz val="7"/>
      <name val="Microsoft Sans Serif"/>
      <family val="2"/>
      <charset val="204"/>
    </font>
    <font>
      <u/>
      <sz val="10"/>
      <name val="Calibri"/>
      <family val="2"/>
      <charset val="204"/>
      <scheme val="minor"/>
    </font>
    <font>
      <b/>
      <sz val="10"/>
      <name val="Calibri"/>
      <family val="2"/>
      <charset val="204"/>
      <scheme val="minor"/>
    </font>
    <font>
      <i/>
      <sz val="10"/>
      <name val="Microsoft Sans Serif"/>
      <family val="2"/>
      <charset val="204"/>
    </font>
    <font>
      <b/>
      <i/>
      <sz val="10"/>
      <name val="Microsoft Sans Serif"/>
      <family val="2"/>
      <charset val="204"/>
    </font>
    <font>
      <b/>
      <sz val="9"/>
      <name val="Microsoft Sans Serif"/>
      <family val="2"/>
      <charset val="204"/>
    </font>
    <font>
      <sz val="11"/>
      <name val="Calibri"/>
      <family val="2"/>
      <scheme val="minor"/>
    </font>
    <font>
      <b/>
      <sz val="10"/>
      <color rgb="FF0000FF"/>
      <name val="Microsoft Sans Serif"/>
      <family val="2"/>
      <charset val="204"/>
    </font>
    <font>
      <b/>
      <sz val="10"/>
      <name val="Calibri"/>
      <family val="2"/>
      <scheme val="minor"/>
    </font>
    <font>
      <sz val="9"/>
      <name val="Calibri"/>
      <family val="2"/>
      <scheme val="minor"/>
    </font>
    <font>
      <b/>
      <sz val="9"/>
      <name val="Calibri"/>
      <family val="2"/>
      <charset val="204"/>
      <scheme val="minor"/>
    </font>
    <font>
      <sz val="10"/>
      <color rgb="FFFF0000"/>
      <name val="Microsoft Sans Serif"/>
      <family val="2"/>
      <charset val="204"/>
    </font>
    <font>
      <b/>
      <vertAlign val="superscript"/>
      <sz val="10"/>
      <name val="Microsoft Sans Serif"/>
      <family val="2"/>
      <charset val="204"/>
    </font>
    <font>
      <sz val="11"/>
      <name val="Calibri"/>
      <family val="2"/>
      <charset val="204"/>
      <scheme val="minor"/>
    </font>
    <font>
      <vertAlign val="superscript"/>
      <sz val="11"/>
      <name val="Calibri"/>
      <family val="2"/>
      <charset val="204"/>
      <scheme val="minor"/>
    </font>
    <font>
      <sz val="11"/>
      <color rgb="FF0000FF"/>
      <name val="Calibri"/>
      <family val="2"/>
      <scheme val="minor"/>
    </font>
  </fonts>
  <fills count="2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s>
  <borders count="2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1058">
    <xf numFmtId="0" fontId="0" fillId="0" borderId="0"/>
    <xf numFmtId="9" fontId="5" fillId="0" borderId="0" applyFont="0" applyFill="0" applyBorder="0" applyAlignment="0" applyProtection="0"/>
    <xf numFmtId="0" fontId="4" fillId="0" borderId="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 fillId="0" borderId="0"/>
    <xf numFmtId="0" fontId="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9" fontId="4" fillId="0" borderId="0" applyFont="0" applyFill="0" applyBorder="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9" fillId="0" borderId="0"/>
    <xf numFmtId="0" fontId="3" fillId="0" borderId="0"/>
    <xf numFmtId="0" fontId="3"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cellStyleXfs>
  <cellXfs count="452">
    <xf numFmtId="0" fontId="0" fillId="0" borderId="0" xfId="0"/>
    <xf numFmtId="0" fontId="7" fillId="0" borderId="0" xfId="0" applyFont="1"/>
    <xf numFmtId="0" fontId="7" fillId="0" borderId="0" xfId="0" applyFont="1" applyBorder="1" applyAlignment="1"/>
    <xf numFmtId="0" fontId="7" fillId="0" borderId="3" xfId="0" applyFont="1" applyFill="1" applyBorder="1"/>
    <xf numFmtId="0" fontId="31" fillId="0" borderId="0" xfId="2" applyFont="1"/>
    <xf numFmtId="0" fontId="7" fillId="0" borderId="3" xfId="2" applyFont="1" applyFill="1" applyBorder="1"/>
    <xf numFmtId="10" fontId="7" fillId="0" borderId="3" xfId="972" applyNumberFormat="1" applyFont="1" applyFill="1" applyBorder="1" applyAlignment="1">
      <alignment vertical="center"/>
    </xf>
    <xf numFmtId="0" fontId="7" fillId="0" borderId="6" xfId="0" applyFont="1" applyBorder="1"/>
    <xf numFmtId="0" fontId="7" fillId="2" borderId="3" xfId="0" applyFont="1" applyFill="1" applyBorder="1" applyAlignment="1">
      <alignment horizontal="center" vertical="center" wrapText="1"/>
    </xf>
    <xf numFmtId="0" fontId="7" fillId="2" borderId="3" xfId="0" applyFont="1" applyFill="1" applyBorder="1" applyAlignment="1">
      <alignment horizontal="left" vertical="center"/>
    </xf>
    <xf numFmtId="0" fontId="31" fillId="0" borderId="0" xfId="2" applyFont="1" applyFill="1" applyBorder="1"/>
    <xf numFmtId="0" fontId="10" fillId="0" borderId="0" xfId="2" applyFont="1" applyFill="1" applyAlignment="1">
      <alignment horizontal="right" vertical="top"/>
    </xf>
    <xf numFmtId="0" fontId="39" fillId="3" borderId="3" xfId="2" applyFont="1" applyFill="1" applyBorder="1" applyAlignment="1">
      <alignment horizontal="center" vertical="center" wrapText="1"/>
    </xf>
    <xf numFmtId="10" fontId="7" fillId="0" borderId="0" xfId="972" applyNumberFormat="1" applyFont="1" applyFill="1" applyBorder="1" applyAlignment="1">
      <alignment horizontal="center" vertical="center"/>
    </xf>
    <xf numFmtId="10" fontId="7" fillId="0" borderId="0" xfId="2" applyNumberFormat="1" applyFont="1" applyFill="1" applyBorder="1" applyAlignment="1">
      <alignment horizontal="center" vertical="center"/>
    </xf>
    <xf numFmtId="0" fontId="7" fillId="0" borderId="0" xfId="2" applyFont="1" applyFill="1" applyBorder="1" applyAlignment="1">
      <alignment horizontal="left" vertical="center"/>
    </xf>
    <xf numFmtId="49" fontId="7" fillId="0" borderId="0" xfId="0" applyNumberFormat="1" applyFont="1" applyFill="1" applyBorder="1" applyAlignment="1">
      <alignment horizontal="center" vertical="center"/>
    </xf>
    <xf numFmtId="10" fontId="7" fillId="0" borderId="0" xfId="0" applyNumberFormat="1" applyFont="1" applyFill="1" applyBorder="1" applyAlignment="1">
      <alignment horizontal="center" vertical="center"/>
    </xf>
    <xf numFmtId="10" fontId="7"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xf numFmtId="49" fontId="7" fillId="0" borderId="1" xfId="0" applyNumberFormat="1" applyFont="1" applyFill="1" applyBorder="1" applyAlignment="1">
      <alignment horizontal="center" vertical="center"/>
    </xf>
    <xf numFmtId="0" fontId="7" fillId="0" borderId="0" xfId="0" applyFont="1" applyFill="1" applyBorder="1"/>
    <xf numFmtId="0" fontId="7" fillId="2" borderId="1" xfId="2" applyFont="1" applyFill="1" applyBorder="1"/>
    <xf numFmtId="10" fontId="7" fillId="2" borderId="1" xfId="2" applyNumberFormat="1" applyFont="1" applyFill="1" applyBorder="1" applyAlignment="1">
      <alignment horizontal="center" vertical="center"/>
    </xf>
    <xf numFmtId="0" fontId="31" fillId="0" borderId="0" xfId="2" applyFont="1" applyBorder="1"/>
    <xf numFmtId="49" fontId="7" fillId="2" borderId="1" xfId="2" applyNumberFormat="1" applyFont="1" applyFill="1" applyBorder="1" applyAlignment="1">
      <alignment horizontal="center" vertical="center"/>
    </xf>
    <xf numFmtId="0" fontId="7" fillId="0" borderId="3" xfId="0" applyFont="1" applyFill="1" applyBorder="1" applyAlignment="1">
      <alignment horizontal="left" vertical="center"/>
    </xf>
    <xf numFmtId="17" fontId="7" fillId="0" borderId="3" xfId="0" applyNumberFormat="1" applyFont="1" applyFill="1" applyBorder="1" applyAlignment="1">
      <alignment horizontal="center" vertical="center" wrapText="1"/>
    </xf>
    <xf numFmtId="0" fontId="7" fillId="27" borderId="3" xfId="0" applyFont="1" applyFill="1" applyBorder="1"/>
    <xf numFmtId="0" fontId="7" fillId="27" borderId="3" xfId="2" applyFont="1" applyFill="1" applyBorder="1"/>
    <xf numFmtId="0" fontId="7" fillId="0" borderId="0" xfId="0" applyFont="1" applyFill="1"/>
    <xf numFmtId="49" fontId="7" fillId="2" borderId="3" xfId="2" applyNumberFormat="1" applyFont="1" applyFill="1" applyBorder="1" applyAlignment="1">
      <alignment horizontal="center" vertical="center"/>
    </xf>
    <xf numFmtId="0" fontId="7" fillId="2" borderId="0" xfId="0" applyFont="1" applyFill="1" applyBorder="1" applyAlignment="1">
      <alignment horizontal="center" vertical="center" wrapText="1"/>
    </xf>
    <xf numFmtId="0" fontId="7" fillId="0" borderId="0" xfId="0" applyFont="1" applyBorder="1"/>
    <xf numFmtId="0" fontId="7" fillId="0" borderId="7" xfId="0" applyFont="1" applyFill="1" applyBorder="1"/>
    <xf numFmtId="10" fontId="7" fillId="2" borderId="0" xfId="1" applyNumberFormat="1" applyFont="1" applyFill="1" applyBorder="1" applyAlignment="1">
      <alignment horizontal="center" vertical="center"/>
    </xf>
    <xf numFmtId="10" fontId="7" fillId="2" borderId="7" xfId="1" applyNumberFormat="1" applyFont="1" applyFill="1" applyBorder="1" applyAlignment="1">
      <alignment horizontal="center" vertical="center"/>
    </xf>
    <xf numFmtId="0" fontId="7" fillId="27" borderId="3" xfId="0" applyFont="1" applyFill="1" applyBorder="1" applyAlignment="1">
      <alignment horizontal="center" vertical="center" wrapText="1"/>
    </xf>
    <xf numFmtId="0" fontId="7" fillId="27" borderId="3" xfId="0" applyFont="1" applyFill="1" applyBorder="1" applyAlignment="1">
      <alignment vertical="center"/>
    </xf>
    <xf numFmtId="0" fontId="7" fillId="2" borderId="3" xfId="0" applyFont="1" applyFill="1" applyBorder="1"/>
    <xf numFmtId="10" fontId="7" fillId="0" borderId="3" xfId="2" applyNumberFormat="1" applyFont="1" applyFill="1" applyBorder="1" applyAlignment="1">
      <alignment vertical="center"/>
    </xf>
    <xf numFmtId="49" fontId="7" fillId="0" borderId="0" xfId="0" applyNumberFormat="1" applyFont="1" applyFill="1" applyBorder="1" applyAlignment="1">
      <alignment vertical="center"/>
    </xf>
    <xf numFmtId="0" fontId="7" fillId="0" borderId="6" xfId="0" applyFont="1" applyFill="1" applyBorder="1" applyAlignment="1">
      <alignment horizontal="center" vertical="center" wrapText="1"/>
    </xf>
    <xf numFmtId="0" fontId="7" fillId="0" borderId="6" xfId="2" applyFont="1" applyFill="1" applyBorder="1" applyAlignment="1">
      <alignment horizontal="center" vertical="center" wrapText="1"/>
    </xf>
    <xf numFmtId="0" fontId="7" fillId="0" borderId="6" xfId="0" applyFont="1" applyFill="1" applyBorder="1" applyAlignment="1">
      <alignment horizontal="left" vertical="center"/>
    </xf>
    <xf numFmtId="10" fontId="7" fillId="0" borderId="6" xfId="0" applyNumberFormat="1" applyFont="1" applyFill="1" applyBorder="1" applyAlignment="1">
      <alignment horizontal="center" vertical="center"/>
    </xf>
    <xf numFmtId="17" fontId="7" fillId="0" borderId="6" xfId="0" applyNumberFormat="1" applyFont="1" applyFill="1" applyBorder="1" applyAlignment="1">
      <alignment horizontal="center" vertical="center"/>
    </xf>
    <xf numFmtId="3" fontId="7" fillId="0" borderId="6" xfId="0" applyNumberFormat="1" applyFont="1" applyFill="1" applyBorder="1" applyAlignment="1">
      <alignment horizontal="center" vertical="center" wrapText="1"/>
    </xf>
    <xf numFmtId="0" fontId="32" fillId="2" borderId="6" xfId="0" applyFont="1" applyFill="1" applyBorder="1" applyAlignment="1">
      <alignment horizontal="center" vertical="center" wrapText="1"/>
    </xf>
    <xf numFmtId="0" fontId="31" fillId="0" borderId="0" xfId="0" applyFont="1"/>
    <xf numFmtId="0" fontId="46"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1" xfId="0" applyFont="1" applyFill="1" applyBorder="1"/>
    <xf numFmtId="10" fontId="31" fillId="0" borderId="1" xfId="0" applyNumberFormat="1" applyFont="1" applyFill="1" applyBorder="1" applyAlignment="1">
      <alignment horizontal="center" vertical="center"/>
    </xf>
    <xf numFmtId="49" fontId="31" fillId="0" borderId="1" xfId="0" applyNumberFormat="1" applyFont="1" applyFill="1" applyBorder="1" applyAlignment="1">
      <alignment horizontal="center" vertical="center"/>
    </xf>
    <xf numFmtId="10" fontId="7" fillId="27" borderId="3" xfId="972" applyNumberFormat="1" applyFont="1" applyFill="1" applyBorder="1" applyAlignment="1">
      <alignment vertical="center"/>
    </xf>
    <xf numFmtId="10" fontId="7" fillId="27" borderId="3" xfId="2" applyNumberFormat="1" applyFont="1" applyFill="1" applyBorder="1" applyAlignment="1">
      <alignment vertical="center"/>
    </xf>
    <xf numFmtId="0" fontId="32" fillId="2" borderId="1" xfId="0" applyFont="1" applyFill="1" applyBorder="1" applyAlignment="1">
      <alignment horizontal="center" vertical="center" wrapText="1"/>
    </xf>
    <xf numFmtId="0" fontId="8" fillId="0" borderId="0" xfId="0" applyFont="1" applyFill="1" applyBorder="1" applyAlignment="1">
      <alignment horizontal="center" vertical="center" wrapText="1"/>
    </xf>
    <xf numFmtId="10" fontId="7" fillId="2" borderId="0" xfId="972" applyNumberFormat="1" applyFont="1" applyFill="1" applyBorder="1" applyAlignment="1">
      <alignment horizontal="center" vertical="center"/>
    </xf>
    <xf numFmtId="0" fontId="39" fillId="3" borderId="10" xfId="2" applyFont="1" applyFill="1" applyBorder="1" applyAlignment="1">
      <alignment horizontal="center" vertical="center" wrapText="1"/>
    </xf>
    <xf numFmtId="10" fontId="7" fillId="2" borderId="0" xfId="1046" applyNumberFormat="1" applyFont="1" applyFill="1" applyBorder="1" applyAlignment="1">
      <alignment horizontal="center" vertical="center"/>
    </xf>
    <xf numFmtId="10" fontId="7" fillId="0" borderId="1" xfId="0" applyNumberFormat="1" applyFont="1" applyFill="1" applyBorder="1" applyAlignment="1">
      <alignment horizontal="center" vertical="center"/>
    </xf>
    <xf numFmtId="0" fontId="6" fillId="3"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3" fillId="3" borderId="3" xfId="0" applyFont="1" applyFill="1" applyBorder="1" applyAlignment="1">
      <alignment horizontal="center" vertical="center" wrapText="1"/>
    </xf>
    <xf numFmtId="10" fontId="7" fillId="0" borderId="3" xfId="972" applyNumberFormat="1" applyFont="1" applyFill="1" applyBorder="1" applyAlignment="1">
      <alignment horizontal="center" vertical="center"/>
    </xf>
    <xf numFmtId="10" fontId="7" fillId="27" borderId="3" xfId="972" applyNumberFormat="1" applyFont="1" applyFill="1" applyBorder="1" applyAlignment="1">
      <alignment horizontal="center" vertical="center"/>
    </xf>
    <xf numFmtId="10" fontId="7" fillId="0" borderId="3" xfId="0" applyNumberFormat="1" applyFont="1" applyFill="1" applyBorder="1" applyAlignment="1">
      <alignment horizontal="center" vertical="center"/>
    </xf>
    <xf numFmtId="10" fontId="7" fillId="27" borderId="3" xfId="2" applyNumberFormat="1"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3" xfId="0" applyFont="1" applyFill="1" applyBorder="1" applyAlignment="1">
      <alignment vertical="center"/>
    </xf>
    <xf numFmtId="10" fontId="7" fillId="27" borderId="3" xfId="1" applyNumberFormat="1" applyFont="1" applyFill="1" applyBorder="1" applyAlignment="1">
      <alignment horizontal="center" vertical="center"/>
    </xf>
    <xf numFmtId="0" fontId="7" fillId="0" borderId="0" xfId="2" applyFont="1" applyFill="1" applyBorder="1" applyAlignment="1">
      <alignment horizontal="center" vertical="center" wrapText="1"/>
    </xf>
    <xf numFmtId="0" fontId="7" fillId="2" borderId="1" xfId="2" applyFont="1" applyFill="1" applyBorder="1" applyAlignment="1">
      <alignment horizontal="center" vertical="center" wrapText="1"/>
    </xf>
    <xf numFmtId="10" fontId="7" fillId="0" borderId="3" xfId="2" applyNumberFormat="1" applyFont="1" applyFill="1" applyBorder="1" applyAlignment="1">
      <alignment horizontal="center" vertical="center"/>
    </xf>
    <xf numFmtId="0" fontId="7" fillId="2" borderId="7" xfId="2" applyFont="1" applyFill="1" applyBorder="1" applyAlignment="1">
      <alignment horizontal="center" vertical="center"/>
    </xf>
    <xf numFmtId="0" fontId="7" fillId="0" borderId="1" xfId="0" applyFont="1" applyFill="1" applyBorder="1" applyAlignment="1">
      <alignment horizontal="left" vertical="center"/>
    </xf>
    <xf numFmtId="49" fontId="7" fillId="0" borderId="6" xfId="0" applyNumberFormat="1" applyFont="1" applyFill="1" applyBorder="1" applyAlignment="1">
      <alignment horizontal="center" vertical="center"/>
    </xf>
    <xf numFmtId="0" fontId="7" fillId="0" borderId="0" xfId="2" applyFont="1"/>
    <xf numFmtId="0" fontId="33" fillId="3" borderId="3" xfId="2" applyFont="1" applyFill="1" applyBorder="1" applyAlignment="1">
      <alignment horizontal="center" vertical="center" wrapText="1"/>
    </xf>
    <xf numFmtId="0" fontId="7" fillId="3" borderId="10" xfId="2" applyFont="1" applyFill="1" applyBorder="1" applyAlignment="1">
      <alignment horizontal="center" vertical="center" wrapText="1"/>
    </xf>
    <xf numFmtId="49" fontId="45" fillId="0" borderId="3" xfId="0" applyNumberFormat="1" applyFont="1" applyFill="1" applyBorder="1" applyAlignment="1">
      <alignment vertical="center"/>
    </xf>
    <xf numFmtId="10" fontId="45" fillId="0" borderId="3" xfId="0" applyNumberFormat="1" applyFont="1" applyFill="1" applyBorder="1" applyAlignment="1">
      <alignment horizontal="center" vertical="center"/>
    </xf>
    <xf numFmtId="10" fontId="7" fillId="0" borderId="3" xfId="1" applyNumberFormat="1" applyFont="1" applyFill="1" applyBorder="1" applyAlignment="1">
      <alignment vertical="center"/>
    </xf>
    <xf numFmtId="10" fontId="7" fillId="0" borderId="0" xfId="0" applyNumberFormat="1" applyFont="1"/>
    <xf numFmtId="0" fontId="7" fillId="2" borderId="3" xfId="0" applyFont="1" applyFill="1" applyBorder="1" applyAlignment="1">
      <alignment horizontal="center" vertical="center" wrapText="1"/>
    </xf>
    <xf numFmtId="0" fontId="7" fillId="2" borderId="9" xfId="0" applyFont="1" applyFill="1" applyBorder="1" applyAlignment="1">
      <alignment horizontal="center" vertical="center" wrapText="1"/>
    </xf>
    <xf numFmtId="49" fontId="7" fillId="2" borderId="3" xfId="2" applyNumberFormat="1" applyFont="1" applyFill="1" applyBorder="1" applyAlignment="1">
      <alignment horizontal="center" vertical="center"/>
    </xf>
    <xf numFmtId="0" fontId="7" fillId="0" borderId="3" xfId="0" applyFont="1" applyFill="1" applyBorder="1" applyAlignment="1">
      <alignment horizontal="center" vertical="center" wrapText="1"/>
    </xf>
    <xf numFmtId="10" fontId="7" fillId="27" borderId="3" xfId="1" applyNumberFormat="1" applyFont="1" applyFill="1" applyBorder="1" applyAlignment="1">
      <alignment horizontal="center" vertical="center"/>
    </xf>
    <xf numFmtId="10" fontId="7" fillId="0" borderId="3" xfId="0" applyNumberFormat="1" applyFont="1" applyFill="1" applyBorder="1" applyAlignment="1">
      <alignment horizontal="center" vertical="center"/>
    </xf>
    <xf numFmtId="0" fontId="33" fillId="3" borderId="3" xfId="0" applyFont="1" applyFill="1" applyBorder="1" applyAlignment="1">
      <alignment horizontal="center" vertical="center" wrapText="1"/>
    </xf>
    <xf numFmtId="10" fontId="7" fillId="27" borderId="3" xfId="0" applyNumberFormat="1" applyFont="1" applyFill="1" applyBorder="1" applyAlignment="1">
      <alignment horizontal="center" vertical="center"/>
    </xf>
    <xf numFmtId="10" fontId="7" fillId="0" borderId="3" xfId="1" applyNumberFormat="1" applyFont="1" applyFill="1" applyBorder="1" applyAlignment="1">
      <alignment horizontal="center" vertical="center"/>
    </xf>
    <xf numFmtId="10" fontId="45" fillId="0" borderId="3" xfId="0" applyNumberFormat="1" applyFont="1" applyFill="1" applyBorder="1" applyAlignment="1">
      <alignment horizontal="center" vertical="center"/>
    </xf>
    <xf numFmtId="10" fontId="7" fillId="0" borderId="1" xfId="0" applyNumberFormat="1" applyFont="1" applyFill="1" applyBorder="1" applyAlignment="1">
      <alignment horizontal="center" vertical="center"/>
    </xf>
    <xf numFmtId="0" fontId="50" fillId="2" borderId="0" xfId="0" applyFont="1" applyFill="1"/>
    <xf numFmtId="0" fontId="33" fillId="0" borderId="0" xfId="0" applyFont="1" applyFill="1" applyBorder="1" applyAlignment="1">
      <alignment textRotation="255" wrapText="1"/>
    </xf>
    <xf numFmtId="0" fontId="7" fillId="0" borderId="0" xfId="2" applyFont="1" applyFill="1" applyBorder="1" applyAlignment="1">
      <alignment horizontal="center" vertical="center" wrapText="1"/>
    </xf>
    <xf numFmtId="0" fontId="31" fillId="0" borderId="3" xfId="2" applyFont="1" applyFill="1" applyBorder="1"/>
    <xf numFmtId="0" fontId="7" fillId="0" borderId="3"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7" fillId="2" borderId="6" xfId="2" applyFont="1" applyFill="1" applyBorder="1" applyAlignment="1">
      <alignment horizontal="center" vertical="center" wrapText="1"/>
    </xf>
    <xf numFmtId="10" fontId="7" fillId="27" borderId="3" xfId="0" applyNumberFormat="1" applyFont="1" applyFill="1" applyBorder="1" applyAlignment="1">
      <alignment horizontal="center" vertical="center"/>
    </xf>
    <xf numFmtId="10" fontId="31" fillId="0" borderId="3" xfId="972" applyNumberFormat="1" applyFont="1" applyFill="1" applyBorder="1" applyAlignment="1">
      <alignment vertical="center"/>
    </xf>
    <xf numFmtId="10" fontId="31" fillId="0" borderId="3" xfId="2" applyNumberFormat="1" applyFont="1" applyFill="1" applyBorder="1" applyAlignment="1">
      <alignment vertical="center"/>
    </xf>
    <xf numFmtId="0" fontId="7" fillId="2" borderId="6" xfId="2" applyFont="1" applyFill="1" applyBorder="1"/>
    <xf numFmtId="10" fontId="7" fillId="2" borderId="0" xfId="1048" applyNumberFormat="1" applyFont="1" applyFill="1" applyBorder="1" applyAlignment="1">
      <alignment horizontal="center" vertical="center"/>
    </xf>
    <xf numFmtId="49" fontId="7" fillId="2" borderId="6" xfId="2" applyNumberFormat="1" applyFont="1" applyFill="1" applyBorder="1" applyAlignment="1">
      <alignment horizontal="center" vertical="center"/>
    </xf>
    <xf numFmtId="0" fontId="6" fillId="2" borderId="3" xfId="2" applyFont="1" applyFill="1" applyBorder="1"/>
    <xf numFmtId="0" fontId="52" fillId="0" borderId="6" xfId="0" applyFont="1" applyBorder="1" applyAlignment="1">
      <alignment horizontal="left" vertical="center"/>
    </xf>
    <xf numFmtId="0" fontId="38" fillId="0" borderId="0" xfId="0" applyFont="1" applyFill="1" applyBorder="1" applyAlignment="1">
      <alignment horizontal="left" vertical="top" textRotation="255" wrapText="1"/>
    </xf>
    <xf numFmtId="0" fontId="1" fillId="0" borderId="0" xfId="0" applyFont="1" applyBorder="1" applyAlignment="1">
      <alignment horizontal="left" textRotation="255" wrapText="1"/>
    </xf>
    <xf numFmtId="0" fontId="0" fillId="0" borderId="0" xfId="0" applyBorder="1" applyAlignment="1">
      <alignment horizontal="left" textRotation="255" wrapText="1"/>
    </xf>
    <xf numFmtId="49" fontId="31" fillId="0" borderId="9" xfId="2" applyNumberFormat="1" applyFont="1" applyFill="1" applyBorder="1" applyAlignment="1">
      <alignment horizontal="center" vertical="center" wrapText="1"/>
    </xf>
    <xf numFmtId="49" fontId="31" fillId="0" borderId="5" xfId="2" applyNumberFormat="1" applyFont="1" applyFill="1" applyBorder="1" applyAlignment="1">
      <alignment horizontal="center" vertical="center" wrapText="1"/>
    </xf>
    <xf numFmtId="49" fontId="31" fillId="0" borderId="3" xfId="2" applyNumberFormat="1" applyFont="1" applyFill="1" applyBorder="1" applyAlignment="1">
      <alignment horizontal="center" vertical="center" wrapText="1"/>
    </xf>
    <xf numFmtId="49" fontId="31" fillId="0" borderId="3" xfId="2" applyNumberFormat="1" applyFont="1" applyFill="1" applyBorder="1" applyAlignment="1">
      <alignment horizontal="center" vertical="center"/>
    </xf>
    <xf numFmtId="0" fontId="7" fillId="3" borderId="3" xfId="2" applyFont="1" applyFill="1" applyBorder="1" applyAlignment="1">
      <alignment horizontal="center" vertical="center" wrapText="1"/>
    </xf>
    <xf numFmtId="0" fontId="7" fillId="3" borderId="3" xfId="2" applyFont="1" applyFill="1" applyBorder="1" applyAlignment="1">
      <alignment horizontal="center" vertical="center"/>
    </xf>
    <xf numFmtId="0" fontId="7" fillId="3" borderId="10" xfId="2" applyFont="1" applyFill="1" applyBorder="1" applyAlignment="1">
      <alignment horizontal="center" vertical="center"/>
    </xf>
    <xf numFmtId="0" fontId="33" fillId="3" borderId="8" xfId="2" applyFont="1" applyFill="1" applyBorder="1" applyAlignment="1">
      <alignment horizontal="center" vertical="center" wrapText="1"/>
    </xf>
    <xf numFmtId="0" fontId="33" fillId="3" borderId="11" xfId="2" applyFont="1" applyFill="1" applyBorder="1" applyAlignment="1">
      <alignment horizontal="center" vertical="center" wrapText="1"/>
    </xf>
    <xf numFmtId="0" fontId="33" fillId="3" borderId="13" xfId="2" applyFont="1" applyFill="1" applyBorder="1" applyAlignment="1">
      <alignment horizontal="center" vertical="center" wrapText="1"/>
    </xf>
    <xf numFmtId="0" fontId="33" fillId="3" borderId="14" xfId="2" applyFont="1" applyFill="1" applyBorder="1" applyAlignment="1">
      <alignment horizontal="center" vertical="center" wrapText="1"/>
    </xf>
    <xf numFmtId="0" fontId="33" fillId="3" borderId="15" xfId="2" applyFont="1" applyFill="1" applyBorder="1" applyAlignment="1">
      <alignment horizontal="center" vertical="center" wrapText="1"/>
    </xf>
    <xf numFmtId="0" fontId="33" fillId="3" borderId="4" xfId="2" applyFont="1" applyFill="1" applyBorder="1" applyAlignment="1">
      <alignment horizontal="center" vertical="center" wrapText="1"/>
    </xf>
    <xf numFmtId="0" fontId="31" fillId="0" borderId="3" xfId="2" applyFont="1" applyFill="1" applyBorder="1" applyAlignment="1">
      <alignment horizontal="center" vertical="center" wrapText="1"/>
    </xf>
    <xf numFmtId="0" fontId="31" fillId="0" borderId="8" xfId="2" applyFont="1" applyBorder="1" applyAlignment="1">
      <alignment horizontal="center" vertical="center"/>
    </xf>
    <xf numFmtId="0" fontId="31" fillId="0" borderId="11" xfId="2" applyFont="1" applyBorder="1" applyAlignment="1">
      <alignment horizontal="center" vertical="center"/>
    </xf>
    <xf numFmtId="0" fontId="31" fillId="0" borderId="13" xfId="2" applyFont="1" applyBorder="1" applyAlignment="1">
      <alignment horizontal="center" vertical="center"/>
    </xf>
    <xf numFmtId="0" fontId="31" fillId="0" borderId="14" xfId="2" applyFont="1" applyBorder="1" applyAlignment="1">
      <alignment horizontal="center" vertical="center"/>
    </xf>
    <xf numFmtId="0" fontId="31" fillId="0" borderId="15" xfId="2" applyFont="1" applyBorder="1" applyAlignment="1">
      <alignment horizontal="center" vertical="center"/>
    </xf>
    <xf numFmtId="0" fontId="31" fillId="0" borderId="4" xfId="2" applyFont="1" applyBorder="1" applyAlignment="1">
      <alignment horizontal="center" vertical="center"/>
    </xf>
    <xf numFmtId="49" fontId="31" fillId="0" borderId="9" xfId="2" applyNumberFormat="1" applyFont="1" applyFill="1" applyBorder="1" applyAlignment="1">
      <alignment vertical="center"/>
    </xf>
    <xf numFmtId="49" fontId="54" fillId="0" borderId="5" xfId="0" applyNumberFormat="1" applyFont="1" applyFill="1" applyBorder="1" applyAlignment="1">
      <alignment vertical="center"/>
    </xf>
    <xf numFmtId="10" fontId="31" fillId="0" borderId="9" xfId="972" applyNumberFormat="1" applyFont="1" applyFill="1" applyBorder="1" applyAlignment="1">
      <alignment vertical="center"/>
    </xf>
    <xf numFmtId="10" fontId="31" fillId="0" borderId="5" xfId="972" applyNumberFormat="1" applyFont="1" applyFill="1" applyBorder="1" applyAlignment="1">
      <alignment vertical="center"/>
    </xf>
    <xf numFmtId="0" fontId="54" fillId="0" borderId="5" xfId="0" applyFont="1" applyFill="1" applyBorder="1" applyAlignment="1">
      <alignment vertical="center"/>
    </xf>
    <xf numFmtId="10" fontId="31" fillId="0" borderId="9" xfId="2" applyNumberFormat="1" applyFont="1" applyFill="1" applyBorder="1" applyAlignment="1">
      <alignment vertical="center"/>
    </xf>
    <xf numFmtId="0" fontId="33" fillId="3" borderId="10" xfId="0" applyFont="1" applyFill="1" applyBorder="1" applyAlignment="1">
      <alignment horizontal="center" vertical="center" wrapText="1"/>
    </xf>
    <xf numFmtId="0" fontId="33" fillId="3" borderId="2" xfId="0" applyFont="1" applyFill="1" applyBorder="1" applyAlignment="1">
      <alignment horizontal="center" vertical="center" wrapText="1"/>
    </xf>
    <xf numFmtId="0" fontId="7" fillId="27" borderId="8" xfId="2" applyFont="1" applyFill="1" applyBorder="1" applyAlignment="1">
      <alignment horizontal="center" vertical="center" wrapText="1"/>
    </xf>
    <xf numFmtId="0" fontId="7" fillId="27" borderId="6" xfId="2" applyFont="1" applyFill="1" applyBorder="1" applyAlignment="1">
      <alignment horizontal="center" vertical="center" wrapText="1"/>
    </xf>
    <xf numFmtId="0" fontId="7" fillId="27" borderId="11" xfId="2" applyFont="1" applyFill="1" applyBorder="1" applyAlignment="1">
      <alignment horizontal="center" vertical="center" wrapText="1"/>
    </xf>
    <xf numFmtId="0" fontId="7" fillId="27" borderId="13" xfId="2" applyFont="1" applyFill="1" applyBorder="1" applyAlignment="1">
      <alignment horizontal="center" vertical="center" wrapText="1"/>
    </xf>
    <xf numFmtId="0" fontId="7" fillId="27" borderId="0" xfId="2" applyFont="1" applyFill="1" applyBorder="1" applyAlignment="1">
      <alignment horizontal="center" vertical="center" wrapText="1"/>
    </xf>
    <xf numFmtId="0" fontId="7" fillId="27" borderId="14" xfId="2" applyFont="1" applyFill="1" applyBorder="1" applyAlignment="1">
      <alignment horizontal="center" vertical="center" wrapText="1"/>
    </xf>
    <xf numFmtId="0" fontId="7" fillId="27" borderId="15" xfId="2" applyFont="1" applyFill="1" applyBorder="1" applyAlignment="1">
      <alignment horizontal="center" vertical="center" wrapText="1"/>
    </xf>
    <xf numFmtId="0" fontId="7" fillId="27" borderId="7" xfId="2" applyFont="1" applyFill="1" applyBorder="1" applyAlignment="1">
      <alignment horizontal="center" vertical="center" wrapText="1"/>
    </xf>
    <xf numFmtId="0" fontId="7" fillId="27" borderId="4" xfId="2" applyFont="1" applyFill="1" applyBorder="1" applyAlignment="1">
      <alignment horizontal="center" vertical="center" wrapText="1"/>
    </xf>
    <xf numFmtId="0" fontId="7" fillId="0" borderId="9" xfId="0" applyFont="1" applyBorder="1" applyAlignment="1">
      <alignment horizontal="center" vertical="center" textRotation="90" wrapText="1"/>
    </xf>
    <xf numFmtId="0" fontId="7" fillId="0" borderId="12" xfId="0" applyFont="1" applyBorder="1" applyAlignment="1">
      <alignment horizontal="center" vertical="center" textRotation="90" wrapText="1"/>
    </xf>
    <xf numFmtId="0" fontId="7" fillId="0" borderId="5" xfId="0" applyFont="1" applyBorder="1" applyAlignment="1">
      <alignment horizontal="center" vertical="center" textRotation="90" wrapText="1"/>
    </xf>
    <xf numFmtId="10" fontId="6" fillId="0" borderId="3" xfId="0" applyNumberFormat="1" applyFont="1" applyFill="1" applyBorder="1" applyAlignment="1">
      <alignment horizontal="center" vertical="center" wrapText="1"/>
    </xf>
    <xf numFmtId="0" fontId="7" fillId="3" borderId="8" xfId="2" applyFont="1" applyFill="1" applyBorder="1" applyAlignment="1">
      <alignment horizontal="center" vertical="center" wrapText="1"/>
    </xf>
    <xf numFmtId="0" fontId="7" fillId="3" borderId="6" xfId="2" applyFont="1" applyFill="1" applyBorder="1" applyAlignment="1">
      <alignment horizontal="center" vertical="center" wrapText="1"/>
    </xf>
    <xf numFmtId="0" fontId="7" fillId="3" borderId="11" xfId="2" applyFont="1" applyFill="1" applyBorder="1" applyAlignment="1">
      <alignment horizontal="center" vertical="center" wrapText="1"/>
    </xf>
    <xf numFmtId="0" fontId="7" fillId="3" borderId="15" xfId="2" applyFont="1" applyFill="1" applyBorder="1" applyAlignment="1">
      <alignment horizontal="center" vertical="center" wrapText="1"/>
    </xf>
    <xf numFmtId="0" fontId="7" fillId="3" borderId="7" xfId="2" applyFont="1" applyFill="1" applyBorder="1" applyAlignment="1">
      <alignment horizontal="center" vertical="center" wrapText="1"/>
    </xf>
    <xf numFmtId="0" fontId="7" fillId="3" borderId="4" xfId="2" applyFont="1" applyFill="1" applyBorder="1" applyAlignment="1">
      <alignment horizontal="center" vertical="center" wrapText="1"/>
    </xf>
    <xf numFmtId="0" fontId="7" fillId="0" borderId="1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0" fontId="7" fillId="0" borderId="9" xfId="2" applyNumberFormat="1" applyFont="1" applyFill="1" applyBorder="1" applyAlignment="1">
      <alignment vertical="center"/>
    </xf>
    <xf numFmtId="0" fontId="45" fillId="0" borderId="5" xfId="0" applyFont="1" applyFill="1" applyBorder="1" applyAlignment="1">
      <alignment vertical="center"/>
    </xf>
    <xf numFmtId="10" fontId="7" fillId="0" borderId="9" xfId="972" applyNumberFormat="1" applyFont="1" applyFill="1" applyBorder="1" applyAlignment="1">
      <alignment vertical="center"/>
    </xf>
    <xf numFmtId="0" fontId="45" fillId="0" borderId="5" xfId="0" applyFont="1" applyBorder="1" applyAlignment="1">
      <alignment vertical="center"/>
    </xf>
    <xf numFmtId="0" fontId="7" fillId="3" borderId="13" xfId="2" applyFont="1" applyFill="1" applyBorder="1" applyAlignment="1">
      <alignment horizontal="center" vertical="center" wrapText="1"/>
    </xf>
    <xf numFmtId="0" fontId="7" fillId="3" borderId="0" xfId="2" applyFont="1" applyFill="1" applyBorder="1" applyAlignment="1">
      <alignment horizontal="center" vertical="center" wrapText="1"/>
    </xf>
    <xf numFmtId="0" fontId="7" fillId="3" borderId="14" xfId="2" applyFont="1" applyFill="1" applyBorder="1" applyAlignment="1">
      <alignment horizontal="center" vertical="center" wrapText="1"/>
    </xf>
    <xf numFmtId="0" fontId="7" fillId="3" borderId="10" xfId="2" applyFont="1" applyFill="1" applyBorder="1" applyAlignment="1">
      <alignment horizontal="center" vertical="center" wrapText="1"/>
    </xf>
    <xf numFmtId="0" fontId="7" fillId="3" borderId="1" xfId="2" applyFont="1" applyFill="1" applyBorder="1" applyAlignment="1">
      <alignment horizontal="center" vertical="center" wrapText="1"/>
    </xf>
    <xf numFmtId="49" fontId="7" fillId="0" borderId="3" xfId="0" applyNumberFormat="1" applyFont="1" applyFill="1" applyBorder="1" applyAlignment="1">
      <alignment horizontal="center" vertical="center"/>
    </xf>
    <xf numFmtId="10" fontId="7"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10" fontId="7" fillId="0" borderId="10" xfId="0" applyNumberFormat="1" applyFont="1" applyFill="1" applyBorder="1" applyAlignment="1">
      <alignment horizontal="center" vertical="center"/>
    </xf>
    <xf numFmtId="10" fontId="7" fillId="0" borderId="1" xfId="0" applyNumberFormat="1" applyFont="1" applyFill="1" applyBorder="1" applyAlignment="1">
      <alignment horizontal="center" vertical="center"/>
    </xf>
    <xf numFmtId="10" fontId="7" fillId="0" borderId="2" xfId="0" applyNumberFormat="1" applyFont="1" applyFill="1" applyBorder="1" applyAlignment="1">
      <alignment horizontal="center" vertical="center"/>
    </xf>
    <xf numFmtId="17" fontId="7" fillId="2" borderId="3" xfId="0" applyNumberFormat="1" applyFont="1" applyFill="1" applyBorder="1" applyAlignment="1">
      <alignment horizontal="center" vertical="center"/>
    </xf>
    <xf numFmtId="0" fontId="8" fillId="3" borderId="10"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2" xfId="0" applyFont="1" applyFill="1" applyBorder="1" applyAlignment="1">
      <alignment horizontal="center" vertical="center" wrapText="1"/>
    </xf>
    <xf numFmtId="10" fontId="7" fillId="0" borderId="3" xfId="0" applyNumberFormat="1" applyFont="1" applyFill="1" applyBorder="1" applyAlignment="1">
      <alignment horizontal="center" vertical="center"/>
    </xf>
    <xf numFmtId="3" fontId="7" fillId="4" borderId="3" xfId="0" applyNumberFormat="1" applyFont="1" applyFill="1" applyBorder="1" applyAlignment="1">
      <alignment horizontal="center" vertical="center" wrapText="1"/>
    </xf>
    <xf numFmtId="0" fontId="7" fillId="0" borderId="3" xfId="0" applyFont="1" applyFill="1" applyBorder="1" applyAlignment="1">
      <alignment vertical="center"/>
    </xf>
    <xf numFmtId="0" fontId="45" fillId="0" borderId="3" xfId="0" applyFont="1" applyFill="1" applyBorder="1" applyAlignment="1">
      <alignment vertical="center"/>
    </xf>
    <xf numFmtId="0" fontId="7" fillId="3" borderId="3" xfId="0" applyFont="1" applyFill="1" applyBorder="1" applyAlignment="1">
      <alignment horizontal="center" vertical="center"/>
    </xf>
    <xf numFmtId="0" fontId="8" fillId="3" borderId="3" xfId="0" applyFont="1" applyFill="1" applyBorder="1" applyAlignment="1">
      <alignment horizontal="center" vertical="center" wrapText="1"/>
    </xf>
    <xf numFmtId="0" fontId="35" fillId="0" borderId="3" xfId="0" applyFont="1" applyFill="1" applyBorder="1" applyAlignment="1">
      <alignment horizontal="center" vertical="center" textRotation="90" wrapText="1"/>
    </xf>
    <xf numFmtId="10" fontId="7" fillId="0" borderId="3" xfId="1" applyNumberFormat="1" applyFont="1" applyFill="1" applyBorder="1" applyAlignment="1">
      <alignment horizontal="center" vertical="center"/>
    </xf>
    <xf numFmtId="0" fontId="33" fillId="3" borderId="3"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34" fillId="0" borderId="3" xfId="0" applyFont="1" applyFill="1" applyBorder="1" applyAlignment="1">
      <alignment horizontal="left" vertical="top" wrapText="1"/>
    </xf>
    <xf numFmtId="0" fontId="8" fillId="2" borderId="8"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33" fillId="0" borderId="3" xfId="0" applyFont="1" applyFill="1" applyBorder="1" applyAlignment="1">
      <alignment horizontal="center" vertical="center" wrapText="1"/>
    </xf>
    <xf numFmtId="3" fontId="7" fillId="0" borderId="3" xfId="0" applyNumberFormat="1" applyFont="1" applyFill="1" applyBorder="1" applyAlignment="1">
      <alignment horizontal="center" vertical="center" wrapText="1"/>
    </xf>
    <xf numFmtId="0" fontId="32" fillId="0" borderId="6" xfId="0" applyFont="1" applyBorder="1" applyAlignment="1">
      <alignment horizontal="center" vertical="center"/>
    </xf>
    <xf numFmtId="0" fontId="34" fillId="2" borderId="3" xfId="0" applyFont="1" applyFill="1" applyBorder="1" applyAlignment="1">
      <alignment horizontal="left" vertical="top" wrapText="1"/>
    </xf>
    <xf numFmtId="0" fontId="38" fillId="0" borderId="10" xfId="0" applyFont="1" applyBorder="1" applyAlignment="1">
      <alignment horizontal="left" vertical="top" wrapText="1"/>
    </xf>
    <xf numFmtId="0" fontId="38" fillId="0" borderId="1" xfId="0" applyFont="1" applyBorder="1" applyAlignment="1">
      <alignment horizontal="left" vertical="top" wrapText="1"/>
    </xf>
    <xf numFmtId="0" fontId="38" fillId="0" borderId="2" xfId="0" applyFont="1" applyBorder="1" applyAlignment="1">
      <alignment horizontal="left" vertical="top" wrapText="1"/>
    </xf>
    <xf numFmtId="0" fontId="36" fillId="2" borderId="8" xfId="0" applyFont="1" applyFill="1" applyBorder="1" applyAlignment="1">
      <alignment horizontal="left" vertical="top" wrapText="1"/>
    </xf>
    <xf numFmtId="0" fontId="34" fillId="2" borderId="6" xfId="0" applyFont="1" applyFill="1" applyBorder="1" applyAlignment="1">
      <alignment horizontal="left" vertical="top" wrapText="1"/>
    </xf>
    <xf numFmtId="0" fontId="34" fillId="2" borderId="11" xfId="0" applyFont="1" applyFill="1" applyBorder="1" applyAlignment="1">
      <alignment horizontal="left" vertical="top" wrapText="1"/>
    </xf>
    <xf numFmtId="0" fontId="45" fillId="0" borderId="15" xfId="0" applyFont="1" applyBorder="1" applyAlignment="1">
      <alignment horizontal="left" vertical="top" wrapText="1"/>
    </xf>
    <xf numFmtId="0" fontId="45" fillId="0" borderId="7" xfId="0" applyFont="1" applyBorder="1" applyAlignment="1">
      <alignment horizontal="left" vertical="top" wrapText="1"/>
    </xf>
    <xf numFmtId="0" fontId="45" fillId="0" borderId="4" xfId="0" applyFont="1" applyBorder="1" applyAlignment="1">
      <alignment horizontal="left" vertical="top" wrapText="1"/>
    </xf>
    <xf numFmtId="0" fontId="34" fillId="0" borderId="1" xfId="0" applyFont="1" applyBorder="1" applyAlignment="1">
      <alignment horizontal="left" vertical="top" wrapText="1"/>
    </xf>
    <xf numFmtId="0" fontId="34" fillId="0" borderId="2" xfId="0" applyFont="1" applyBorder="1" applyAlignment="1">
      <alignment horizontal="left" vertical="top" wrapText="1"/>
    </xf>
    <xf numFmtId="0" fontId="34" fillId="0" borderId="10" xfId="0" applyFont="1" applyBorder="1" applyAlignment="1">
      <alignment horizontal="left" vertical="top" wrapText="1"/>
    </xf>
    <xf numFmtId="0" fontId="32" fillId="0" borderId="7" xfId="0" applyFont="1" applyFill="1" applyBorder="1" applyAlignment="1">
      <alignment horizontal="center" vertical="center"/>
    </xf>
    <xf numFmtId="0" fontId="45" fillId="0" borderId="1" xfId="0" applyFont="1" applyBorder="1" applyAlignment="1">
      <alignment horizontal="center" vertical="center"/>
    </xf>
    <xf numFmtId="0" fontId="45" fillId="0" borderId="2" xfId="0" applyFont="1" applyBorder="1" applyAlignment="1">
      <alignment horizontal="center" vertical="center"/>
    </xf>
    <xf numFmtId="0" fontId="8" fillId="0" borderId="3" xfId="0" applyFont="1" applyFill="1" applyBorder="1" applyAlignment="1">
      <alignment horizontal="center" vertical="center" wrapText="1"/>
    </xf>
    <xf numFmtId="0" fontId="7" fillId="0" borderId="3" xfId="2" applyFont="1" applyFill="1" applyBorder="1" applyAlignment="1">
      <alignment horizontal="center" vertical="center" wrapText="1"/>
    </xf>
    <xf numFmtId="0" fontId="7" fillId="2" borderId="10" xfId="2" applyFont="1" applyFill="1" applyBorder="1" applyAlignment="1">
      <alignment horizontal="center" vertical="center" wrapText="1"/>
    </xf>
    <xf numFmtId="0" fontId="7" fillId="2" borderId="2" xfId="2" applyFont="1" applyFill="1" applyBorder="1" applyAlignment="1">
      <alignment horizontal="center" vertical="center" wrapText="1"/>
    </xf>
    <xf numFmtId="0" fontId="32" fillId="0" borderId="7" xfId="0" applyFont="1" applyFill="1" applyBorder="1" applyAlignment="1">
      <alignment horizontal="center"/>
    </xf>
    <xf numFmtId="0" fontId="7" fillId="27" borderId="3" xfId="2" applyFont="1" applyFill="1" applyBorder="1" applyAlignment="1">
      <alignment horizontal="center" vertical="center" wrapText="1"/>
    </xf>
    <xf numFmtId="10" fontId="48" fillId="0" borderId="8" xfId="0" applyNumberFormat="1" applyFont="1" applyFill="1" applyBorder="1" applyAlignment="1">
      <alignment horizontal="center" vertical="center" wrapText="1"/>
    </xf>
    <xf numFmtId="10" fontId="48" fillId="0" borderId="6" xfId="0" applyNumberFormat="1" applyFont="1" applyFill="1" applyBorder="1" applyAlignment="1">
      <alignment horizontal="center" vertical="center" wrapText="1"/>
    </xf>
    <xf numFmtId="10" fontId="48" fillId="0" borderId="11" xfId="0" applyNumberFormat="1" applyFont="1" applyFill="1" applyBorder="1" applyAlignment="1">
      <alignment horizontal="center" vertical="center" wrapText="1"/>
    </xf>
    <xf numFmtId="10" fontId="48" fillId="0" borderId="15" xfId="0" applyNumberFormat="1" applyFont="1" applyFill="1" applyBorder="1" applyAlignment="1">
      <alignment horizontal="center" vertical="center" wrapText="1"/>
    </xf>
    <xf numFmtId="10" fontId="48" fillId="0" borderId="7" xfId="0" applyNumberFormat="1" applyFont="1" applyFill="1" applyBorder="1" applyAlignment="1">
      <alignment horizontal="center" vertical="center" wrapText="1"/>
    </xf>
    <xf numFmtId="10" fontId="48" fillId="0" borderId="4" xfId="0" applyNumberFormat="1" applyFont="1" applyFill="1" applyBorder="1" applyAlignment="1">
      <alignment horizontal="center" vertical="center" wrapText="1"/>
    </xf>
    <xf numFmtId="0" fontId="7" fillId="3" borderId="2" xfId="2" applyFont="1" applyFill="1" applyBorder="1" applyAlignment="1">
      <alignment horizontal="center" vertical="center" wrapText="1"/>
    </xf>
    <xf numFmtId="0" fontId="33" fillId="3" borderId="10" xfId="2" applyFont="1" applyFill="1" applyBorder="1" applyAlignment="1">
      <alignment horizontal="center" vertical="center" wrapText="1"/>
    </xf>
    <xf numFmtId="0" fontId="33" fillId="3" borderId="1" xfId="2" applyFont="1" applyFill="1" applyBorder="1" applyAlignment="1">
      <alignment horizontal="center" vertical="center" wrapText="1"/>
    </xf>
    <xf numFmtId="10" fontId="45" fillId="0" borderId="3" xfId="0" applyNumberFormat="1" applyFont="1" applyFill="1" applyBorder="1" applyAlignment="1">
      <alignment horizontal="center" vertical="center"/>
    </xf>
    <xf numFmtId="0" fontId="32" fillId="2" borderId="1" xfId="0" applyFont="1" applyFill="1" applyBorder="1" applyAlignment="1">
      <alignment horizontal="center" vertical="center" wrapText="1"/>
    </xf>
    <xf numFmtId="0" fontId="8" fillId="0" borderId="8" xfId="2" applyFont="1" applyFill="1" applyBorder="1" applyAlignment="1">
      <alignment horizontal="center" vertical="center" wrapText="1"/>
    </xf>
    <xf numFmtId="0" fontId="8" fillId="0" borderId="6" xfId="2" applyFont="1" applyFill="1" applyBorder="1" applyAlignment="1">
      <alignment horizontal="center" vertical="center" wrapText="1"/>
    </xf>
    <xf numFmtId="0" fontId="8" fillId="0" borderId="11" xfId="2" applyFont="1" applyFill="1" applyBorder="1" applyAlignment="1">
      <alignment horizontal="center" vertical="center" wrapText="1"/>
    </xf>
    <xf numFmtId="0" fontId="8" fillId="0" borderId="15" xfId="2" applyFont="1" applyFill="1" applyBorder="1" applyAlignment="1">
      <alignment horizontal="center" vertical="center" wrapText="1"/>
    </xf>
    <xf numFmtId="0" fontId="8" fillId="0" borderId="7" xfId="2" applyFont="1" applyFill="1" applyBorder="1" applyAlignment="1">
      <alignment horizontal="center" vertical="center" wrapText="1"/>
    </xf>
    <xf numFmtId="0" fontId="8" fillId="0" borderId="4" xfId="2" applyFont="1" applyFill="1" applyBorder="1" applyAlignment="1">
      <alignment horizontal="center" vertical="center" wrapText="1"/>
    </xf>
    <xf numFmtId="0" fontId="7" fillId="0" borderId="9" xfId="2" applyFont="1" applyFill="1" applyBorder="1" applyAlignment="1">
      <alignment horizontal="center" vertical="center" wrapText="1"/>
    </xf>
    <xf numFmtId="0" fontId="7" fillId="0" borderId="5" xfId="2" applyFont="1" applyFill="1" applyBorder="1" applyAlignment="1">
      <alignment horizontal="center" vertical="center" wrapText="1"/>
    </xf>
    <xf numFmtId="49" fontId="7" fillId="0" borderId="9" xfId="2" applyNumberFormat="1" applyFont="1" applyFill="1" applyBorder="1" applyAlignment="1">
      <alignment horizontal="center" vertical="center" wrapText="1"/>
    </xf>
    <xf numFmtId="49" fontId="7" fillId="0" borderId="12" xfId="2" applyNumberFormat="1" applyFont="1" applyFill="1" applyBorder="1" applyAlignment="1">
      <alignment horizontal="center" vertical="center" wrapText="1"/>
    </xf>
    <xf numFmtId="49" fontId="7" fillId="0" borderId="5" xfId="2" applyNumberFormat="1" applyFont="1" applyFill="1" applyBorder="1" applyAlignment="1">
      <alignment horizontal="center" vertical="center" wrapText="1"/>
    </xf>
    <xf numFmtId="49" fontId="7" fillId="0" borderId="3" xfId="2" applyNumberFormat="1" applyFont="1" applyFill="1" applyBorder="1" applyAlignment="1">
      <alignment horizontal="center" vertical="center" wrapText="1"/>
    </xf>
    <xf numFmtId="49" fontId="7" fillId="0" borderId="3" xfId="2" applyNumberFormat="1" applyFont="1" applyFill="1" applyBorder="1" applyAlignment="1">
      <alignment horizontal="center" vertical="center"/>
    </xf>
    <xf numFmtId="49" fontId="7" fillId="0" borderId="9" xfId="2" applyNumberFormat="1" applyFont="1" applyFill="1" applyBorder="1" applyAlignment="1">
      <alignment vertical="center"/>
    </xf>
    <xf numFmtId="49" fontId="45" fillId="0" borderId="5" xfId="0" applyNumberFormat="1" applyFont="1" applyFill="1" applyBorder="1" applyAlignment="1">
      <alignment vertical="center"/>
    </xf>
    <xf numFmtId="10" fontId="7" fillId="0" borderId="5" xfId="972" applyNumberFormat="1" applyFont="1" applyFill="1" applyBorder="1" applyAlignment="1">
      <alignment vertical="center"/>
    </xf>
    <xf numFmtId="0" fontId="7" fillId="2" borderId="8" xfId="2" applyFont="1" applyFill="1" applyBorder="1" applyAlignment="1">
      <alignment horizontal="center" vertical="center" wrapText="1"/>
    </xf>
    <xf numFmtId="0" fontId="7" fillId="2" borderId="6" xfId="2" applyFont="1" applyFill="1" applyBorder="1" applyAlignment="1">
      <alignment horizontal="center" vertical="center" wrapText="1"/>
    </xf>
    <xf numFmtId="0" fontId="7" fillId="2" borderId="11" xfId="2" applyFont="1" applyFill="1" applyBorder="1" applyAlignment="1">
      <alignment horizontal="center" vertical="center" wrapText="1"/>
    </xf>
    <xf numFmtId="0" fontId="7" fillId="2" borderId="13"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7" fillId="2" borderId="14" xfId="2" applyFont="1" applyFill="1" applyBorder="1" applyAlignment="1">
      <alignment horizontal="center" vertical="center" wrapText="1"/>
    </xf>
    <xf numFmtId="0" fontId="7" fillId="2" borderId="15" xfId="2" applyFont="1" applyFill="1" applyBorder="1" applyAlignment="1">
      <alignment horizontal="center" vertical="center" wrapText="1"/>
    </xf>
    <xf numFmtId="0" fontId="7" fillId="2" borderId="7" xfId="2" applyFont="1" applyFill="1" applyBorder="1" applyAlignment="1">
      <alignment horizontal="center" vertical="center" wrapText="1"/>
    </xf>
    <xf numFmtId="0" fontId="7" fillId="2" borderId="4" xfId="2" applyFont="1" applyFill="1" applyBorder="1" applyAlignment="1">
      <alignment horizontal="center" vertical="center" wrapText="1"/>
    </xf>
    <xf numFmtId="10" fontId="7" fillId="2" borderId="3" xfId="1046" applyNumberFormat="1" applyFont="1" applyFill="1" applyBorder="1" applyAlignment="1">
      <alignment horizontal="center" vertical="center"/>
    </xf>
    <xf numFmtId="0" fontId="33" fillId="3" borderId="3" xfId="2" applyFont="1" applyFill="1" applyBorder="1" applyAlignment="1">
      <alignment horizontal="center" vertical="center" wrapText="1"/>
    </xf>
    <xf numFmtId="0" fontId="7" fillId="0" borderId="8" xfId="2" applyFont="1" applyFill="1" applyBorder="1" applyAlignment="1">
      <alignment horizontal="center" vertical="center" wrapText="1"/>
    </xf>
    <xf numFmtId="0" fontId="7" fillId="0" borderId="6" xfId="2" applyFont="1" applyFill="1" applyBorder="1" applyAlignment="1">
      <alignment horizontal="center" vertical="center" wrapText="1"/>
    </xf>
    <xf numFmtId="0" fontId="7" fillId="0" borderId="11" xfId="2" applyFont="1" applyFill="1" applyBorder="1" applyAlignment="1">
      <alignment horizontal="center" vertical="center" wrapText="1"/>
    </xf>
    <xf numFmtId="0" fontId="7" fillId="0" borderId="15" xfId="2" applyFont="1" applyFill="1" applyBorder="1" applyAlignment="1">
      <alignment horizontal="center" vertical="center" wrapText="1"/>
    </xf>
    <xf numFmtId="0" fontId="7" fillId="0" borderId="7"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7" fillId="27" borderId="8" xfId="0" applyFont="1" applyFill="1" applyBorder="1" applyAlignment="1">
      <alignment horizontal="center" vertical="center" wrapText="1"/>
    </xf>
    <xf numFmtId="0" fontId="7" fillId="27" borderId="11" xfId="0" applyFont="1" applyFill="1" applyBorder="1" applyAlignment="1">
      <alignment horizontal="center" vertical="center" wrapText="1"/>
    </xf>
    <xf numFmtId="0" fontId="7" fillId="27" borderId="15" xfId="0" applyFont="1" applyFill="1" applyBorder="1" applyAlignment="1">
      <alignment horizontal="center" vertical="center" wrapText="1"/>
    </xf>
    <xf numFmtId="0" fontId="7" fillId="27" borderId="4" xfId="0" applyFont="1" applyFill="1" applyBorder="1" applyAlignment="1">
      <alignment horizontal="center" vertical="center" wrapText="1"/>
    </xf>
    <xf numFmtId="49" fontId="7" fillId="0" borderId="3" xfId="0" applyNumberFormat="1" applyFont="1" applyBorder="1" applyAlignment="1">
      <alignment horizontal="center" vertical="center"/>
    </xf>
    <xf numFmtId="0" fontId="33" fillId="3" borderId="9" xfId="0" applyFont="1" applyFill="1" applyBorder="1" applyAlignment="1">
      <alignment horizontal="center" vertical="center" wrapText="1"/>
    </xf>
    <xf numFmtId="49" fontId="7" fillId="4" borderId="8" xfId="0" applyNumberFormat="1" applyFont="1" applyFill="1" applyBorder="1" applyAlignment="1">
      <alignment horizontal="center" vertical="center"/>
    </xf>
    <xf numFmtId="49" fontId="7" fillId="4" borderId="11" xfId="0" applyNumberFormat="1" applyFont="1" applyFill="1" applyBorder="1" applyAlignment="1">
      <alignment horizontal="center" vertical="center"/>
    </xf>
    <xf numFmtId="49" fontId="7" fillId="4" borderId="13" xfId="0" applyNumberFormat="1" applyFont="1" applyFill="1" applyBorder="1" applyAlignment="1">
      <alignment horizontal="center" vertical="center"/>
    </xf>
    <xf numFmtId="49" fontId="7" fillId="4" borderId="14" xfId="0" applyNumberFormat="1" applyFont="1" applyFill="1" applyBorder="1" applyAlignment="1">
      <alignment horizontal="center" vertical="center"/>
    </xf>
    <xf numFmtId="0" fontId="31" fillId="27" borderId="8" xfId="2" applyFont="1" applyFill="1" applyBorder="1" applyAlignment="1">
      <alignment horizontal="center" vertical="center"/>
    </xf>
    <xf numFmtId="0" fontId="31" fillId="27" borderId="11" xfId="2" applyFont="1" applyFill="1" applyBorder="1" applyAlignment="1">
      <alignment horizontal="center" vertical="center"/>
    </xf>
    <xf numFmtId="0" fontId="31" fillId="27" borderId="13" xfId="2" applyFont="1" applyFill="1" applyBorder="1" applyAlignment="1">
      <alignment horizontal="center" vertical="center"/>
    </xf>
    <xf numFmtId="0" fontId="31" fillId="27" borderId="14" xfId="2" applyFont="1" applyFill="1" applyBorder="1" applyAlignment="1">
      <alignment horizontal="center" vertical="center"/>
    </xf>
    <xf numFmtId="0" fontId="31" fillId="27" borderId="15" xfId="2" applyFont="1" applyFill="1" applyBorder="1" applyAlignment="1">
      <alignment horizontal="center" vertical="center"/>
    </xf>
    <xf numFmtId="0" fontId="31" fillId="27" borderId="4" xfId="2" applyFont="1" applyFill="1" applyBorder="1" applyAlignment="1">
      <alignment horizontal="center" vertical="center"/>
    </xf>
    <xf numFmtId="10" fontId="7" fillId="27" borderId="3" xfId="0" applyNumberFormat="1" applyFont="1" applyFill="1" applyBorder="1" applyAlignment="1">
      <alignment horizontal="center" vertical="center"/>
    </xf>
    <xf numFmtId="0" fontId="6" fillId="3" borderId="1" xfId="0" applyFont="1" applyFill="1" applyBorder="1" applyAlignment="1">
      <alignment horizontal="center" vertical="center" wrapText="1"/>
    </xf>
    <xf numFmtId="10" fontId="7" fillId="0" borderId="8" xfId="0" applyNumberFormat="1" applyFont="1" applyFill="1" applyBorder="1" applyAlignment="1">
      <alignment horizontal="center" vertical="center"/>
    </xf>
    <xf numFmtId="10" fontId="7" fillId="0" borderId="6" xfId="0" applyNumberFormat="1" applyFont="1" applyFill="1" applyBorder="1" applyAlignment="1">
      <alignment horizontal="center" vertical="center"/>
    </xf>
    <xf numFmtId="10" fontId="7" fillId="0" borderId="11" xfId="0" applyNumberFormat="1" applyFont="1" applyFill="1" applyBorder="1" applyAlignment="1">
      <alignment horizontal="center" vertical="center"/>
    </xf>
    <xf numFmtId="10" fontId="7" fillId="0" borderId="15" xfId="0" applyNumberFormat="1" applyFont="1" applyFill="1" applyBorder="1" applyAlignment="1">
      <alignment horizontal="center" vertical="center"/>
    </xf>
    <xf numFmtId="10" fontId="7" fillId="0" borderId="7" xfId="0" applyNumberFormat="1" applyFont="1" applyFill="1" applyBorder="1" applyAlignment="1">
      <alignment horizontal="center" vertical="center"/>
    </xf>
    <xf numFmtId="10" fontId="7" fillId="0" borderId="4" xfId="0" applyNumberFormat="1" applyFont="1" applyFill="1" applyBorder="1" applyAlignment="1">
      <alignment horizontal="center" vertical="center"/>
    </xf>
    <xf numFmtId="49" fontId="6" fillId="4" borderId="3" xfId="2" applyNumberFormat="1" applyFont="1" applyFill="1" applyBorder="1" applyAlignment="1">
      <alignment horizontal="center" vertical="center" wrapText="1"/>
    </xf>
    <xf numFmtId="49" fontId="6" fillId="4" borderId="3" xfId="2" applyNumberFormat="1" applyFont="1" applyFill="1" applyBorder="1" applyAlignment="1">
      <alignment horizontal="center" vertical="center"/>
    </xf>
    <xf numFmtId="0" fontId="7" fillId="4" borderId="3" xfId="0" applyFont="1" applyFill="1" applyBorder="1" applyAlignment="1">
      <alignment horizontal="center" vertical="center" wrapText="1"/>
    </xf>
    <xf numFmtId="49" fontId="7" fillId="4" borderId="3" xfId="0" applyNumberFormat="1" applyFont="1" applyFill="1" applyBorder="1" applyAlignment="1">
      <alignment horizontal="center" vertical="center"/>
    </xf>
    <xf numFmtId="10" fontId="7" fillId="0" borderId="10" xfId="2" applyNumberFormat="1" applyFont="1" applyFill="1" applyBorder="1" applyAlignment="1">
      <alignment horizontal="center" vertical="center"/>
    </xf>
    <xf numFmtId="10" fontId="7" fillId="0" borderId="2" xfId="2" applyNumberFormat="1" applyFont="1" applyFill="1" applyBorder="1" applyAlignment="1">
      <alignment horizontal="center" vertical="center"/>
    </xf>
    <xf numFmtId="49" fontId="7" fillId="2" borderId="3" xfId="0" applyNumberFormat="1" applyFont="1" applyFill="1" applyBorder="1" applyAlignment="1">
      <alignment horizontal="center" vertical="center"/>
    </xf>
    <xf numFmtId="49" fontId="7" fillId="4" borderId="15" xfId="0" applyNumberFormat="1" applyFont="1" applyFill="1" applyBorder="1" applyAlignment="1">
      <alignment horizontal="center" vertical="center"/>
    </xf>
    <xf numFmtId="49" fontId="7" fillId="4" borderId="4" xfId="0" applyNumberFormat="1" applyFont="1" applyFill="1" applyBorder="1" applyAlignment="1">
      <alignment horizontal="center" vertical="center"/>
    </xf>
    <xf numFmtId="10" fontId="7" fillId="2" borderId="8" xfId="2" applyNumberFormat="1" applyFont="1" applyFill="1" applyBorder="1" applyAlignment="1">
      <alignment horizontal="center" vertical="center"/>
    </xf>
    <xf numFmtId="10" fontId="7" fillId="2" borderId="6" xfId="2" applyNumberFormat="1" applyFont="1" applyFill="1" applyBorder="1" applyAlignment="1">
      <alignment horizontal="center" vertical="center"/>
    </xf>
    <xf numFmtId="10" fontId="7" fillId="2" borderId="11" xfId="2" applyNumberFormat="1" applyFont="1" applyFill="1" applyBorder="1" applyAlignment="1">
      <alignment horizontal="center" vertical="center"/>
    </xf>
    <xf numFmtId="10" fontId="7" fillId="2" borderId="13" xfId="2" applyNumberFormat="1" applyFont="1" applyFill="1" applyBorder="1" applyAlignment="1">
      <alignment horizontal="center" vertical="center"/>
    </xf>
    <xf numFmtId="10" fontId="7" fillId="2" borderId="0" xfId="2" applyNumberFormat="1" applyFont="1" applyFill="1" applyBorder="1" applyAlignment="1">
      <alignment horizontal="center" vertical="center"/>
    </xf>
    <xf numFmtId="10" fontId="7" fillId="2" borderId="14" xfId="2" applyNumberFormat="1" applyFont="1" applyFill="1" applyBorder="1" applyAlignment="1">
      <alignment horizontal="center" vertical="center"/>
    </xf>
    <xf numFmtId="10" fontId="7" fillId="2" borderId="15" xfId="2" applyNumberFormat="1" applyFont="1" applyFill="1" applyBorder="1" applyAlignment="1">
      <alignment horizontal="center" vertical="center"/>
    </xf>
    <xf numFmtId="10" fontId="7" fillId="2" borderId="7" xfId="2" applyNumberFormat="1" applyFont="1" applyFill="1" applyBorder="1" applyAlignment="1">
      <alignment horizontal="center" vertical="center"/>
    </xf>
    <xf numFmtId="10" fontId="7" fillId="2" borderId="4" xfId="2" applyNumberFormat="1" applyFont="1" applyFill="1" applyBorder="1" applyAlignment="1">
      <alignment horizontal="center" vertical="center"/>
    </xf>
    <xf numFmtId="49" fontId="7" fillId="0" borderId="9" xfId="0" applyNumberFormat="1" applyFont="1" applyFill="1" applyBorder="1" applyAlignment="1">
      <alignment horizontal="center" vertical="center"/>
    </xf>
    <xf numFmtId="49" fontId="7" fillId="0" borderId="12" xfId="0" applyNumberFormat="1" applyFont="1" applyFill="1" applyBorder="1" applyAlignment="1">
      <alignment horizontal="center" vertical="center"/>
    </xf>
    <xf numFmtId="49" fontId="7" fillId="0" borderId="5" xfId="0" applyNumberFormat="1" applyFont="1" applyFill="1" applyBorder="1" applyAlignment="1">
      <alignment horizontal="center" vertical="center"/>
    </xf>
    <xf numFmtId="10" fontId="7" fillId="27" borderId="3" xfId="2" applyNumberFormat="1" applyFont="1" applyFill="1" applyBorder="1" applyAlignment="1">
      <alignment horizontal="center" vertical="center"/>
    </xf>
    <xf numFmtId="10" fontId="7" fillId="27" borderId="9" xfId="2" applyNumberFormat="1" applyFont="1" applyFill="1" applyBorder="1" applyAlignment="1">
      <alignment horizontal="center" vertical="center"/>
    </xf>
    <xf numFmtId="10" fontId="7" fillId="27" borderId="12" xfId="2" applyNumberFormat="1" applyFont="1" applyFill="1" applyBorder="1" applyAlignment="1">
      <alignment horizontal="center" vertical="center"/>
    </xf>
    <xf numFmtId="10" fontId="7" fillId="27" borderId="5" xfId="2" applyNumberFormat="1" applyFont="1" applyFill="1" applyBorder="1" applyAlignment="1">
      <alignment horizontal="center" vertical="center"/>
    </xf>
    <xf numFmtId="49" fontId="7" fillId="0" borderId="9" xfId="0" applyNumberFormat="1" applyFont="1" applyBorder="1" applyAlignment="1">
      <alignment horizontal="center" vertical="center"/>
    </xf>
    <xf numFmtId="49" fontId="7" fillId="0" borderId="12" xfId="0" applyNumberFormat="1" applyFont="1" applyBorder="1" applyAlignment="1">
      <alignment horizontal="center" vertical="center"/>
    </xf>
    <xf numFmtId="10" fontId="7" fillId="0" borderId="10" xfId="972" applyNumberFormat="1" applyFont="1" applyFill="1" applyBorder="1" applyAlignment="1">
      <alignment horizontal="center" vertical="center"/>
    </xf>
    <xf numFmtId="10" fontId="7" fillId="0" borderId="2" xfId="972" applyNumberFormat="1" applyFont="1" applyFill="1" applyBorder="1" applyAlignment="1">
      <alignment horizontal="center" vertical="center"/>
    </xf>
    <xf numFmtId="0" fontId="7" fillId="27" borderId="3" xfId="2" applyFont="1" applyFill="1" applyBorder="1" applyAlignment="1">
      <alignment horizontal="left" vertical="center"/>
    </xf>
    <xf numFmtId="10" fontId="7" fillId="27" borderId="3" xfId="972" applyNumberFormat="1" applyFont="1" applyFill="1" applyBorder="1" applyAlignment="1">
      <alignment horizontal="center" vertical="center"/>
    </xf>
    <xf numFmtId="10" fontId="7" fillId="27" borderId="8" xfId="0" applyNumberFormat="1" applyFont="1" applyFill="1" applyBorder="1" applyAlignment="1">
      <alignment horizontal="center" vertical="center"/>
    </xf>
    <xf numFmtId="10" fontId="7" fillId="27" borderId="6" xfId="0" applyNumberFormat="1" applyFont="1" applyFill="1" applyBorder="1" applyAlignment="1">
      <alignment horizontal="center" vertical="center"/>
    </xf>
    <xf numFmtId="10" fontId="7" fillId="27" borderId="11" xfId="0" applyNumberFormat="1" applyFont="1" applyFill="1" applyBorder="1" applyAlignment="1">
      <alignment horizontal="center" vertical="center"/>
    </xf>
    <xf numFmtId="10" fontId="7" fillId="27" borderId="15" xfId="0" applyNumberFormat="1" applyFont="1" applyFill="1" applyBorder="1" applyAlignment="1">
      <alignment horizontal="center" vertical="center"/>
    </xf>
    <xf numFmtId="10" fontId="7" fillId="27" borderId="7" xfId="0" applyNumberFormat="1" applyFont="1" applyFill="1" applyBorder="1" applyAlignment="1">
      <alignment horizontal="center" vertical="center"/>
    </xf>
    <xf numFmtId="10" fontId="7" fillId="27" borderId="4" xfId="0" applyNumberFormat="1" applyFont="1" applyFill="1" applyBorder="1" applyAlignment="1">
      <alignment horizontal="center" vertical="center"/>
    </xf>
    <xf numFmtId="10" fontId="7" fillId="27" borderId="3" xfId="1" applyNumberFormat="1" applyFont="1" applyFill="1" applyBorder="1" applyAlignment="1">
      <alignment horizontal="center" vertical="center"/>
    </xf>
    <xf numFmtId="49" fontId="7" fillId="0" borderId="5" xfId="0" applyNumberFormat="1" applyFont="1" applyBorder="1" applyAlignment="1">
      <alignment horizontal="center" vertical="center"/>
    </xf>
    <xf numFmtId="10" fontId="7" fillId="0" borderId="8" xfId="2" applyNumberFormat="1" applyFont="1" applyFill="1" applyBorder="1" applyAlignment="1">
      <alignment horizontal="center" vertical="center"/>
    </xf>
    <xf numFmtId="10" fontId="7" fillId="0" borderId="6" xfId="2" applyNumberFormat="1" applyFont="1" applyFill="1" applyBorder="1" applyAlignment="1">
      <alignment horizontal="center" vertical="center"/>
    </xf>
    <xf numFmtId="10" fontId="7" fillId="0" borderId="11" xfId="2" applyNumberFormat="1" applyFont="1" applyFill="1" applyBorder="1" applyAlignment="1">
      <alignment horizontal="center" vertical="center"/>
    </xf>
    <xf numFmtId="10" fontId="7" fillId="0" borderId="15" xfId="2" applyNumberFormat="1" applyFont="1" applyFill="1" applyBorder="1" applyAlignment="1">
      <alignment horizontal="center" vertical="center"/>
    </xf>
    <xf numFmtId="10" fontId="7" fillId="0" borderId="7" xfId="2" applyNumberFormat="1" applyFont="1" applyFill="1" applyBorder="1" applyAlignment="1">
      <alignment horizontal="center" vertical="center"/>
    </xf>
    <xf numFmtId="10" fontId="7" fillId="0" borderId="4" xfId="2" applyNumberFormat="1" applyFont="1" applyFill="1" applyBorder="1" applyAlignment="1">
      <alignment horizontal="center" vertical="center"/>
    </xf>
    <xf numFmtId="10" fontId="7" fillId="27" borderId="10" xfId="972" applyNumberFormat="1" applyFont="1" applyFill="1" applyBorder="1" applyAlignment="1">
      <alignment horizontal="center" vertical="center"/>
    </xf>
    <xf numFmtId="10" fontId="7" fillId="27" borderId="2" xfId="972" applyNumberFormat="1" applyFont="1" applyFill="1" applyBorder="1" applyAlignment="1">
      <alignment horizontal="center" vertical="center"/>
    </xf>
    <xf numFmtId="10" fontId="7" fillId="27" borderId="10" xfId="2" applyNumberFormat="1" applyFont="1" applyFill="1" applyBorder="1" applyAlignment="1">
      <alignment horizontal="center" vertical="center"/>
    </xf>
    <xf numFmtId="10" fontId="7" fillId="27" borderId="2" xfId="2" applyNumberFormat="1" applyFont="1" applyFill="1" applyBorder="1" applyAlignment="1">
      <alignment horizontal="center" vertical="center"/>
    </xf>
    <xf numFmtId="0" fontId="6" fillId="0" borderId="0" xfId="0" applyFont="1" applyBorder="1" applyAlignment="1">
      <alignment horizontal="right"/>
    </xf>
    <xf numFmtId="0" fontId="30" fillId="0" borderId="0" xfId="0" applyFont="1" applyAlignment="1">
      <alignment horizontal="center"/>
    </xf>
    <xf numFmtId="10" fontId="7" fillId="2" borderId="8" xfId="0" applyNumberFormat="1" applyFont="1" applyFill="1" applyBorder="1" applyAlignment="1">
      <alignment horizontal="center" vertical="center"/>
    </xf>
    <xf numFmtId="10" fontId="7" fillId="2" borderId="6" xfId="0" applyNumberFormat="1" applyFont="1" applyFill="1" applyBorder="1" applyAlignment="1">
      <alignment horizontal="center" vertical="center"/>
    </xf>
    <xf numFmtId="10" fontId="7" fillId="2" borderId="11" xfId="0" applyNumberFormat="1" applyFont="1" applyFill="1" applyBorder="1" applyAlignment="1">
      <alignment horizontal="center" vertical="center"/>
    </xf>
    <xf numFmtId="10" fontId="7" fillId="2" borderId="13" xfId="0" applyNumberFormat="1" applyFont="1" applyFill="1" applyBorder="1" applyAlignment="1">
      <alignment horizontal="center" vertical="center"/>
    </xf>
    <xf numFmtId="10" fontId="7" fillId="2" borderId="0" xfId="0" applyNumberFormat="1" applyFont="1" applyFill="1" applyBorder="1" applyAlignment="1">
      <alignment horizontal="center" vertical="center"/>
    </xf>
    <xf numFmtId="10" fontId="7" fillId="2" borderId="14" xfId="0" applyNumberFormat="1" applyFont="1" applyFill="1" applyBorder="1" applyAlignment="1">
      <alignment horizontal="center" vertical="center"/>
    </xf>
    <xf numFmtId="10" fontId="7" fillId="2" borderId="15" xfId="0" applyNumberFormat="1" applyFont="1" applyFill="1" applyBorder="1" applyAlignment="1">
      <alignment horizontal="center" vertical="center"/>
    </xf>
    <xf numFmtId="10" fontId="7" fillId="2" borderId="7" xfId="0" applyNumberFormat="1" applyFont="1" applyFill="1" applyBorder="1" applyAlignment="1">
      <alignment horizontal="center" vertical="center"/>
    </xf>
    <xf numFmtId="10" fontId="7" fillId="2" borderId="4" xfId="0" applyNumberFormat="1" applyFont="1" applyFill="1" applyBorder="1" applyAlignment="1">
      <alignment horizontal="center" vertical="center"/>
    </xf>
    <xf numFmtId="10" fontId="7" fillId="0" borderId="10" xfId="1" applyNumberFormat="1" applyFont="1" applyFill="1" applyBorder="1" applyAlignment="1">
      <alignment horizontal="center" vertical="center"/>
    </xf>
    <xf numFmtId="10" fontId="7" fillId="0" borderId="2" xfId="1" applyNumberFormat="1" applyFont="1" applyFill="1" applyBorder="1" applyAlignment="1">
      <alignment horizontal="center" vertical="center"/>
    </xf>
    <xf numFmtId="10" fontId="7" fillId="27" borderId="10" xfId="1" applyNumberFormat="1" applyFont="1" applyFill="1" applyBorder="1" applyAlignment="1">
      <alignment horizontal="center" vertical="center"/>
    </xf>
    <xf numFmtId="10" fontId="7" fillId="27" borderId="2" xfId="1" applyNumberFormat="1" applyFont="1" applyFill="1" applyBorder="1" applyAlignment="1">
      <alignment horizontal="center" vertical="center"/>
    </xf>
    <xf numFmtId="10" fontId="7" fillId="27" borderId="1" xfId="1" applyNumberFormat="1" applyFont="1" applyFill="1" applyBorder="1" applyAlignment="1">
      <alignment horizontal="center" vertical="center"/>
    </xf>
    <xf numFmtId="0" fontId="7" fillId="0" borderId="13"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7" fillId="0" borderId="14" xfId="2" applyFont="1" applyFill="1" applyBorder="1" applyAlignment="1">
      <alignment horizontal="center" vertical="center" wrapText="1"/>
    </xf>
    <xf numFmtId="10" fontId="7" fillId="27" borderId="9" xfId="972" applyNumberFormat="1" applyFont="1" applyFill="1" applyBorder="1" applyAlignment="1">
      <alignment horizontal="center" vertical="center"/>
    </xf>
    <xf numFmtId="10" fontId="7" fillId="27" borderId="12" xfId="972" applyNumberFormat="1" applyFont="1" applyFill="1" applyBorder="1" applyAlignment="1">
      <alignment horizontal="center" vertical="center"/>
    </xf>
    <xf numFmtId="10" fontId="7" fillId="27" borderId="5" xfId="972" applyNumberFormat="1" applyFont="1" applyFill="1" applyBorder="1" applyAlignment="1">
      <alignment horizontal="center" vertical="center"/>
    </xf>
    <xf numFmtId="0" fontId="7" fillId="0" borderId="12" xfId="2"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3" xfId="2" applyFont="1" applyFill="1" applyBorder="1" applyAlignment="1">
      <alignment horizontal="center" vertical="center" wrapText="1"/>
    </xf>
    <xf numFmtId="0" fontId="8" fillId="0" borderId="0" xfId="2" applyFont="1" applyFill="1" applyBorder="1" applyAlignment="1">
      <alignment horizontal="center" vertical="center" wrapText="1"/>
    </xf>
    <xf numFmtId="0" fontId="8" fillId="0" borderId="14" xfId="2" applyFont="1" applyFill="1" applyBorder="1" applyAlignment="1">
      <alignment horizontal="center" vertical="center" wrapText="1"/>
    </xf>
    <xf numFmtId="0" fontId="7" fillId="0" borderId="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9"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2" borderId="3" xfId="0" applyFont="1" applyFill="1" applyBorder="1" applyAlignment="1">
      <alignment horizontal="center" vertical="center" wrapText="1"/>
    </xf>
    <xf numFmtId="10" fontId="7" fillId="2" borderId="10" xfId="1" applyNumberFormat="1" applyFont="1" applyFill="1" applyBorder="1" applyAlignment="1">
      <alignment horizontal="center" vertical="center"/>
    </xf>
    <xf numFmtId="10" fontId="7" fillId="2" borderId="2" xfId="1" applyNumberFormat="1" applyFont="1" applyFill="1" applyBorder="1" applyAlignment="1">
      <alignment horizontal="center" vertical="center"/>
    </xf>
    <xf numFmtId="10" fontId="7" fillId="2" borderId="10" xfId="0" applyNumberFormat="1" applyFont="1" applyFill="1" applyBorder="1" applyAlignment="1">
      <alignment horizontal="center" vertical="center"/>
    </xf>
    <xf numFmtId="10" fontId="7" fillId="2" borderId="2" xfId="0" applyNumberFormat="1" applyFont="1" applyFill="1" applyBorder="1" applyAlignment="1">
      <alignment horizontal="center" vertical="center"/>
    </xf>
    <xf numFmtId="0" fontId="7" fillId="0" borderId="12" xfId="0" applyFont="1" applyBorder="1" applyAlignment="1">
      <alignment horizontal="center" vertical="center" textRotation="90"/>
    </xf>
    <xf numFmtId="0" fontId="7" fillId="0" borderId="5" xfId="0" applyFont="1" applyBorder="1" applyAlignment="1">
      <alignment horizontal="center" vertical="center" textRotation="90"/>
    </xf>
    <xf numFmtId="0" fontId="7" fillId="0" borderId="8"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32" fillId="0" borderId="1" xfId="2" applyFont="1" applyFill="1" applyBorder="1" applyAlignment="1">
      <alignment horizontal="center" vertical="center" wrapText="1"/>
    </xf>
    <xf numFmtId="0" fontId="7" fillId="2" borderId="3" xfId="2"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44" fillId="2" borderId="3" xfId="2" applyFont="1" applyFill="1" applyBorder="1" applyAlignment="1">
      <alignment horizontal="center" vertical="center" textRotation="90" wrapText="1"/>
    </xf>
    <xf numFmtId="49" fontId="7" fillId="2" borderId="3" xfId="2" applyNumberFormat="1" applyFont="1" applyFill="1" applyBorder="1" applyAlignment="1">
      <alignment horizontal="center" vertical="center"/>
    </xf>
    <xf numFmtId="0" fontId="8" fillId="3" borderId="6" xfId="2" applyFont="1" applyFill="1" applyBorder="1" applyAlignment="1">
      <alignment horizontal="center" vertical="center" wrapText="1"/>
    </xf>
    <xf numFmtId="0" fontId="8" fillId="3" borderId="11" xfId="2" applyFont="1" applyFill="1" applyBorder="1" applyAlignment="1">
      <alignment horizontal="center" vertical="center" wrapText="1"/>
    </xf>
    <xf numFmtId="0" fontId="8" fillId="3" borderId="0" xfId="2" applyFont="1" applyFill="1" applyBorder="1" applyAlignment="1">
      <alignment horizontal="center" vertical="center" wrapText="1"/>
    </xf>
    <xf numFmtId="0" fontId="8" fillId="3" borderId="14" xfId="2" applyFont="1" applyFill="1" applyBorder="1" applyAlignment="1">
      <alignment horizontal="center" vertical="center" wrapText="1"/>
    </xf>
    <xf numFmtId="0" fontId="8" fillId="3" borderId="3" xfId="2" applyFont="1" applyFill="1" applyBorder="1" applyAlignment="1">
      <alignment horizontal="center" vertical="center" wrapText="1"/>
    </xf>
    <xf numFmtId="49" fontId="7" fillId="0" borderId="8" xfId="2" applyNumberFormat="1" applyFont="1" applyFill="1" applyBorder="1" applyAlignment="1">
      <alignment horizontal="center" vertical="center"/>
    </xf>
    <xf numFmtId="49" fontId="7" fillId="0" borderId="11" xfId="2" applyNumberFormat="1" applyFont="1" applyFill="1" applyBorder="1" applyAlignment="1">
      <alignment horizontal="center" vertical="center"/>
    </xf>
    <xf numFmtId="49" fontId="7" fillId="0" borderId="15" xfId="2" applyNumberFormat="1" applyFont="1" applyFill="1" applyBorder="1" applyAlignment="1">
      <alignment horizontal="center" vertical="center"/>
    </xf>
    <xf numFmtId="49" fontId="7" fillId="0" borderId="4" xfId="2" applyNumberFormat="1" applyFont="1" applyFill="1" applyBorder="1" applyAlignment="1">
      <alignment horizontal="center" vertical="center"/>
    </xf>
    <xf numFmtId="0" fontId="54" fillId="0" borderId="5" xfId="0" applyFont="1" applyBorder="1" applyAlignment="1">
      <alignment vertical="center"/>
    </xf>
    <xf numFmtId="0" fontId="7" fillId="3" borderId="9" xfId="0" applyFont="1" applyFill="1" applyBorder="1" applyAlignment="1">
      <alignment horizontal="center" vertical="center" wrapText="1"/>
    </xf>
    <xf numFmtId="0" fontId="7" fillId="3" borderId="9" xfId="0" applyFont="1" applyFill="1" applyBorder="1" applyAlignment="1">
      <alignment horizontal="center" vertical="center"/>
    </xf>
    <xf numFmtId="0" fontId="7" fillId="0" borderId="8" xfId="2" applyFont="1" applyBorder="1" applyAlignment="1">
      <alignment horizontal="center" vertical="center" wrapText="1"/>
    </xf>
    <xf numFmtId="0" fontId="7" fillId="0" borderId="6" xfId="2" applyFont="1" applyBorder="1" applyAlignment="1">
      <alignment horizontal="center" vertical="center" wrapText="1"/>
    </xf>
    <xf numFmtId="0" fontId="7" fillId="0" borderId="11" xfId="2" applyFont="1" applyBorder="1" applyAlignment="1">
      <alignment horizontal="center" vertical="center" wrapText="1"/>
    </xf>
    <xf numFmtId="0" fontId="7" fillId="0" borderId="13" xfId="2" applyFont="1" applyBorder="1" applyAlignment="1">
      <alignment horizontal="center" vertical="center" wrapText="1"/>
    </xf>
    <xf numFmtId="0" fontId="7" fillId="0" borderId="0" xfId="2" applyFont="1" applyBorder="1" applyAlignment="1">
      <alignment horizontal="center" vertical="center" wrapText="1"/>
    </xf>
    <xf numFmtId="0" fontId="7" fillId="0" borderId="14" xfId="2" applyFont="1" applyBorder="1" applyAlignment="1">
      <alignment horizontal="center" vertical="center" wrapText="1"/>
    </xf>
    <xf numFmtId="0" fontId="7" fillId="0" borderId="15" xfId="2" applyFont="1" applyBorder="1" applyAlignment="1">
      <alignment horizontal="center" vertical="center" wrapText="1"/>
    </xf>
    <xf numFmtId="0" fontId="7" fillId="0" borderId="7" xfId="2" applyFont="1" applyBorder="1" applyAlignment="1">
      <alignment horizontal="center" vertical="center" wrapText="1"/>
    </xf>
    <xf numFmtId="0" fontId="7" fillId="0" borderId="4" xfId="2" applyFont="1" applyBorder="1" applyAlignment="1">
      <alignment horizontal="center" vertical="center" wrapText="1"/>
    </xf>
    <xf numFmtId="0" fontId="31" fillId="0" borderId="0" xfId="2" applyFont="1" applyAlignment="1">
      <alignment horizontal="center"/>
    </xf>
    <xf numFmtId="0" fontId="8" fillId="3" borderId="8" xfId="2" applyFont="1" applyFill="1" applyBorder="1" applyAlignment="1">
      <alignment horizontal="center" vertical="center" wrapText="1"/>
    </xf>
    <xf numFmtId="0" fontId="8" fillId="3" borderId="13" xfId="2" applyFont="1" applyFill="1" applyBorder="1" applyAlignment="1">
      <alignment horizontal="center" vertical="center" wrapText="1"/>
    </xf>
    <xf numFmtId="0" fontId="8" fillId="3" borderId="15" xfId="2" applyFont="1" applyFill="1" applyBorder="1" applyAlignment="1">
      <alignment horizontal="center" vertical="center" wrapText="1"/>
    </xf>
    <xf numFmtId="0" fontId="8" fillId="3" borderId="7" xfId="2" applyFont="1" applyFill="1" applyBorder="1" applyAlignment="1">
      <alignment horizontal="center" vertical="center" wrapText="1"/>
    </xf>
    <xf numFmtId="0" fontId="8" fillId="3" borderId="4" xfId="2" applyFont="1" applyFill="1" applyBorder="1" applyAlignment="1">
      <alignment horizontal="center" vertical="center" wrapText="1"/>
    </xf>
    <xf numFmtId="10" fontId="7" fillId="2" borderId="3" xfId="972" applyNumberFormat="1" applyFont="1" applyFill="1" applyBorder="1" applyAlignment="1">
      <alignment horizontal="center" vertical="center" wrapText="1"/>
    </xf>
    <xf numFmtId="49" fontId="31" fillId="0" borderId="12" xfId="2" applyNumberFormat="1" applyFont="1" applyFill="1" applyBorder="1" applyAlignment="1">
      <alignment horizontal="center" vertical="center" wrapText="1"/>
    </xf>
    <xf numFmtId="0" fontId="7" fillId="0" borderId="8" xfId="2" applyFont="1" applyFill="1" applyBorder="1" applyAlignment="1">
      <alignment horizontal="center" vertical="center"/>
    </xf>
    <xf numFmtId="0" fontId="7" fillId="0" borderId="11" xfId="2" applyFont="1" applyFill="1" applyBorder="1" applyAlignment="1">
      <alignment horizontal="center" vertical="center"/>
    </xf>
    <xf numFmtId="0" fontId="7" fillId="0" borderId="15" xfId="2" applyFont="1" applyFill="1" applyBorder="1" applyAlignment="1">
      <alignment horizontal="center" vertical="center"/>
    </xf>
    <xf numFmtId="0" fontId="7" fillId="0" borderId="4" xfId="2" applyFont="1" applyFill="1" applyBorder="1" applyAlignment="1">
      <alignment horizontal="center" vertical="center"/>
    </xf>
    <xf numFmtId="0" fontId="52" fillId="0" borderId="0" xfId="0" applyFont="1" applyBorder="1" applyAlignment="1">
      <alignment horizontal="left" vertical="center" wrapText="1"/>
    </xf>
    <xf numFmtId="0" fontId="52" fillId="0" borderId="0" xfId="0" applyFont="1" applyAlignment="1">
      <alignment horizontal="left" vertical="center"/>
    </xf>
  </cellXfs>
  <cellStyles count="1058">
    <cellStyle name="20% - Акцент1 10" xfId="3"/>
    <cellStyle name="20% - Акцент1 11" xfId="4"/>
    <cellStyle name="20% - Акцент1 12" xfId="5"/>
    <cellStyle name="20% - Акцент1 13" xfId="6"/>
    <cellStyle name="20% - Акцент1 14" xfId="7"/>
    <cellStyle name="20% - Акцент1 15" xfId="8"/>
    <cellStyle name="20% - Акцент1 16" xfId="9"/>
    <cellStyle name="20% - Акцент1 17" xfId="10"/>
    <cellStyle name="20% - Акцент1 18" xfId="11"/>
    <cellStyle name="20% - Акцент1 19" xfId="12"/>
    <cellStyle name="20% - Акцент1 2" xfId="13"/>
    <cellStyle name="20% - Акцент1 2 2" xfId="14"/>
    <cellStyle name="20% - Акцент1 20" xfId="15"/>
    <cellStyle name="20% - Акцент1 21" xfId="16"/>
    <cellStyle name="20% - Акцент1 22" xfId="17"/>
    <cellStyle name="20% - Акцент1 23" xfId="18"/>
    <cellStyle name="20% - Акцент1 24" xfId="19"/>
    <cellStyle name="20% - Акцент1 3" xfId="20"/>
    <cellStyle name="20% - Акцент1 4" xfId="21"/>
    <cellStyle name="20% - Акцент1 5" xfId="22"/>
    <cellStyle name="20% - Акцент1 6" xfId="23"/>
    <cellStyle name="20% - Акцент1 7" xfId="24"/>
    <cellStyle name="20% - Акцент1 8" xfId="25"/>
    <cellStyle name="20% - Акцент1 9" xfId="26"/>
    <cellStyle name="20% - Акцент2 10" xfId="27"/>
    <cellStyle name="20% - Акцент2 11" xfId="28"/>
    <cellStyle name="20% - Акцент2 12" xfId="29"/>
    <cellStyle name="20% - Акцент2 13" xfId="30"/>
    <cellStyle name="20% - Акцент2 14" xfId="31"/>
    <cellStyle name="20% - Акцент2 15" xfId="32"/>
    <cellStyle name="20% - Акцент2 16" xfId="33"/>
    <cellStyle name="20% - Акцент2 17" xfId="34"/>
    <cellStyle name="20% - Акцент2 18" xfId="35"/>
    <cellStyle name="20% - Акцент2 19" xfId="36"/>
    <cellStyle name="20% - Акцент2 2" xfId="37"/>
    <cellStyle name="20% - Акцент2 2 2" xfId="38"/>
    <cellStyle name="20% - Акцент2 20" xfId="39"/>
    <cellStyle name="20% - Акцент2 21" xfId="40"/>
    <cellStyle name="20% - Акцент2 22" xfId="41"/>
    <cellStyle name="20% - Акцент2 23" xfId="42"/>
    <cellStyle name="20% - Акцент2 24" xfId="43"/>
    <cellStyle name="20% - Акцент2 3" xfId="44"/>
    <cellStyle name="20% - Акцент2 4" xfId="45"/>
    <cellStyle name="20% - Акцент2 5" xfId="46"/>
    <cellStyle name="20% - Акцент2 6" xfId="47"/>
    <cellStyle name="20% - Акцент2 7" xfId="48"/>
    <cellStyle name="20% - Акцент2 8" xfId="49"/>
    <cellStyle name="20% - Акцент2 9" xfId="50"/>
    <cellStyle name="20% - Акцент3 10" xfId="51"/>
    <cellStyle name="20% - Акцент3 11" xfId="52"/>
    <cellStyle name="20% - Акцент3 12" xfId="53"/>
    <cellStyle name="20% - Акцент3 13" xfId="54"/>
    <cellStyle name="20% - Акцент3 14" xfId="55"/>
    <cellStyle name="20% - Акцент3 15" xfId="56"/>
    <cellStyle name="20% - Акцент3 16" xfId="57"/>
    <cellStyle name="20% - Акцент3 17" xfId="58"/>
    <cellStyle name="20% - Акцент3 18" xfId="59"/>
    <cellStyle name="20% - Акцент3 19" xfId="60"/>
    <cellStyle name="20% - Акцент3 2" xfId="61"/>
    <cellStyle name="20% - Акцент3 2 2" xfId="62"/>
    <cellStyle name="20% - Акцент3 20" xfId="63"/>
    <cellStyle name="20% - Акцент3 21" xfId="64"/>
    <cellStyle name="20% - Акцент3 22" xfId="65"/>
    <cellStyle name="20% - Акцент3 23" xfId="66"/>
    <cellStyle name="20% - Акцент3 24" xfId="67"/>
    <cellStyle name="20% - Акцент3 3" xfId="68"/>
    <cellStyle name="20% - Акцент3 4" xfId="69"/>
    <cellStyle name="20% - Акцент3 5" xfId="70"/>
    <cellStyle name="20% - Акцент3 6" xfId="71"/>
    <cellStyle name="20% - Акцент3 7" xfId="72"/>
    <cellStyle name="20% - Акцент3 8" xfId="73"/>
    <cellStyle name="20% - Акцент3 9" xfId="74"/>
    <cellStyle name="20% - Акцент4 10" xfId="75"/>
    <cellStyle name="20% - Акцент4 11" xfId="76"/>
    <cellStyle name="20% - Акцент4 12" xfId="77"/>
    <cellStyle name="20% - Акцент4 13" xfId="78"/>
    <cellStyle name="20% - Акцент4 14" xfId="79"/>
    <cellStyle name="20% - Акцент4 15" xfId="80"/>
    <cellStyle name="20% - Акцент4 16" xfId="81"/>
    <cellStyle name="20% - Акцент4 17" xfId="82"/>
    <cellStyle name="20% - Акцент4 18" xfId="83"/>
    <cellStyle name="20% - Акцент4 19" xfId="84"/>
    <cellStyle name="20% - Акцент4 2" xfId="85"/>
    <cellStyle name="20% - Акцент4 2 2" xfId="86"/>
    <cellStyle name="20% - Акцент4 20" xfId="87"/>
    <cellStyle name="20% - Акцент4 21" xfId="88"/>
    <cellStyle name="20% - Акцент4 22" xfId="89"/>
    <cellStyle name="20% - Акцент4 23" xfId="90"/>
    <cellStyle name="20% - Акцент4 24" xfId="91"/>
    <cellStyle name="20% - Акцент4 3" xfId="92"/>
    <cellStyle name="20% - Акцент4 4" xfId="93"/>
    <cellStyle name="20% - Акцент4 5" xfId="94"/>
    <cellStyle name="20% - Акцент4 6" xfId="95"/>
    <cellStyle name="20% - Акцент4 7" xfId="96"/>
    <cellStyle name="20% - Акцент4 8" xfId="97"/>
    <cellStyle name="20% - Акцент4 9" xfId="98"/>
    <cellStyle name="20% - Акцент5 10" xfId="99"/>
    <cellStyle name="20% - Акцент5 11" xfId="100"/>
    <cellStyle name="20% - Акцент5 12" xfId="101"/>
    <cellStyle name="20% - Акцент5 13" xfId="102"/>
    <cellStyle name="20% - Акцент5 14" xfId="103"/>
    <cellStyle name="20% - Акцент5 15" xfId="104"/>
    <cellStyle name="20% - Акцент5 16" xfId="105"/>
    <cellStyle name="20% - Акцент5 17" xfId="106"/>
    <cellStyle name="20% - Акцент5 18" xfId="107"/>
    <cellStyle name="20% - Акцент5 19" xfId="108"/>
    <cellStyle name="20% - Акцент5 2" xfId="109"/>
    <cellStyle name="20% - Акцент5 2 2" xfId="110"/>
    <cellStyle name="20% - Акцент5 20" xfId="111"/>
    <cellStyle name="20% - Акцент5 21" xfId="112"/>
    <cellStyle name="20% - Акцент5 22" xfId="113"/>
    <cellStyle name="20% - Акцент5 23" xfId="114"/>
    <cellStyle name="20% - Акцент5 24" xfId="115"/>
    <cellStyle name="20% - Акцент5 3" xfId="116"/>
    <cellStyle name="20% - Акцент5 4" xfId="117"/>
    <cellStyle name="20% - Акцент5 5" xfId="118"/>
    <cellStyle name="20% - Акцент5 6" xfId="119"/>
    <cellStyle name="20% - Акцент5 7" xfId="120"/>
    <cellStyle name="20% - Акцент5 8" xfId="121"/>
    <cellStyle name="20% - Акцент5 9" xfId="122"/>
    <cellStyle name="20% - Акцент6 10" xfId="123"/>
    <cellStyle name="20% - Акцент6 11" xfId="124"/>
    <cellStyle name="20% - Акцент6 12" xfId="125"/>
    <cellStyle name="20% - Акцент6 13" xfId="126"/>
    <cellStyle name="20% - Акцент6 14" xfId="127"/>
    <cellStyle name="20% - Акцент6 15" xfId="128"/>
    <cellStyle name="20% - Акцент6 16" xfId="129"/>
    <cellStyle name="20% - Акцент6 17" xfId="130"/>
    <cellStyle name="20% - Акцент6 18" xfId="131"/>
    <cellStyle name="20% - Акцент6 19" xfId="132"/>
    <cellStyle name="20% - Акцент6 2" xfId="133"/>
    <cellStyle name="20% - Акцент6 2 2" xfId="134"/>
    <cellStyle name="20% - Акцент6 20" xfId="135"/>
    <cellStyle name="20% - Акцент6 21" xfId="136"/>
    <cellStyle name="20% - Акцент6 22" xfId="137"/>
    <cellStyle name="20% - Акцент6 23" xfId="138"/>
    <cellStyle name="20% - Акцент6 24" xfId="139"/>
    <cellStyle name="20% - Акцент6 3" xfId="140"/>
    <cellStyle name="20% - Акцент6 4" xfId="141"/>
    <cellStyle name="20% - Акцент6 5" xfId="142"/>
    <cellStyle name="20% - Акцент6 6" xfId="143"/>
    <cellStyle name="20% - Акцент6 7" xfId="144"/>
    <cellStyle name="20% - Акцент6 8" xfId="145"/>
    <cellStyle name="20% - Акцент6 9" xfId="146"/>
    <cellStyle name="40% - Акцент1 10" xfId="147"/>
    <cellStyle name="40% - Акцент1 11" xfId="148"/>
    <cellStyle name="40% - Акцент1 12" xfId="149"/>
    <cellStyle name="40% - Акцент1 13" xfId="150"/>
    <cellStyle name="40% - Акцент1 14" xfId="151"/>
    <cellStyle name="40% - Акцент1 15" xfId="152"/>
    <cellStyle name="40% - Акцент1 16" xfId="153"/>
    <cellStyle name="40% - Акцент1 17" xfId="154"/>
    <cellStyle name="40% - Акцент1 18" xfId="155"/>
    <cellStyle name="40% - Акцент1 19" xfId="156"/>
    <cellStyle name="40% - Акцент1 2" xfId="157"/>
    <cellStyle name="40% - Акцент1 2 2" xfId="158"/>
    <cellStyle name="40% - Акцент1 20" xfId="159"/>
    <cellStyle name="40% - Акцент1 21" xfId="160"/>
    <cellStyle name="40% - Акцент1 22" xfId="161"/>
    <cellStyle name="40% - Акцент1 23" xfId="162"/>
    <cellStyle name="40% - Акцент1 24" xfId="163"/>
    <cellStyle name="40% - Акцент1 3" xfId="164"/>
    <cellStyle name="40% - Акцент1 4" xfId="165"/>
    <cellStyle name="40% - Акцент1 5" xfId="166"/>
    <cellStyle name="40% - Акцент1 6" xfId="167"/>
    <cellStyle name="40% - Акцент1 7" xfId="168"/>
    <cellStyle name="40% - Акцент1 8" xfId="169"/>
    <cellStyle name="40% - Акцент1 9" xfId="170"/>
    <cellStyle name="40% - Акцент2 10" xfId="171"/>
    <cellStyle name="40% - Акцент2 11" xfId="172"/>
    <cellStyle name="40% - Акцент2 12" xfId="173"/>
    <cellStyle name="40% - Акцент2 13" xfId="174"/>
    <cellStyle name="40% - Акцент2 14" xfId="175"/>
    <cellStyle name="40% - Акцент2 15" xfId="176"/>
    <cellStyle name="40% - Акцент2 16" xfId="177"/>
    <cellStyle name="40% - Акцент2 17" xfId="178"/>
    <cellStyle name="40% - Акцент2 18" xfId="179"/>
    <cellStyle name="40% - Акцент2 19" xfId="180"/>
    <cellStyle name="40% - Акцент2 2" xfId="181"/>
    <cellStyle name="40% - Акцент2 2 2" xfId="182"/>
    <cellStyle name="40% - Акцент2 20" xfId="183"/>
    <cellStyle name="40% - Акцент2 21" xfId="184"/>
    <cellStyle name="40% - Акцент2 22" xfId="185"/>
    <cellStyle name="40% - Акцент2 23" xfId="186"/>
    <cellStyle name="40% - Акцент2 24" xfId="187"/>
    <cellStyle name="40% - Акцент2 3" xfId="188"/>
    <cellStyle name="40% - Акцент2 4" xfId="189"/>
    <cellStyle name="40% - Акцент2 5" xfId="190"/>
    <cellStyle name="40% - Акцент2 6" xfId="191"/>
    <cellStyle name="40% - Акцент2 7" xfId="192"/>
    <cellStyle name="40% - Акцент2 8" xfId="193"/>
    <cellStyle name="40% - Акцент2 9" xfId="194"/>
    <cellStyle name="40% - Акцент3 10" xfId="195"/>
    <cellStyle name="40% - Акцент3 11" xfId="196"/>
    <cellStyle name="40% - Акцент3 12" xfId="197"/>
    <cellStyle name="40% - Акцент3 13" xfId="198"/>
    <cellStyle name="40% - Акцент3 14" xfId="199"/>
    <cellStyle name="40% - Акцент3 15" xfId="200"/>
    <cellStyle name="40% - Акцент3 16" xfId="201"/>
    <cellStyle name="40% - Акцент3 17" xfId="202"/>
    <cellStyle name="40% - Акцент3 18" xfId="203"/>
    <cellStyle name="40% - Акцент3 19" xfId="204"/>
    <cellStyle name="40% - Акцент3 2" xfId="205"/>
    <cellStyle name="40% - Акцент3 2 2" xfId="206"/>
    <cellStyle name="40% - Акцент3 20" xfId="207"/>
    <cellStyle name="40% - Акцент3 21" xfId="208"/>
    <cellStyle name="40% - Акцент3 22" xfId="209"/>
    <cellStyle name="40% - Акцент3 23" xfId="210"/>
    <cellStyle name="40% - Акцент3 24" xfId="211"/>
    <cellStyle name="40% - Акцент3 3" xfId="212"/>
    <cellStyle name="40% - Акцент3 4" xfId="213"/>
    <cellStyle name="40% - Акцент3 5" xfId="214"/>
    <cellStyle name="40% - Акцент3 6" xfId="215"/>
    <cellStyle name="40% - Акцент3 7" xfId="216"/>
    <cellStyle name="40% - Акцент3 8" xfId="217"/>
    <cellStyle name="40% - Акцент3 9" xfId="218"/>
    <cellStyle name="40% - Акцент4 10" xfId="219"/>
    <cellStyle name="40% - Акцент4 11" xfId="220"/>
    <cellStyle name="40% - Акцент4 12" xfId="221"/>
    <cellStyle name="40% - Акцент4 13" xfId="222"/>
    <cellStyle name="40% - Акцент4 14" xfId="223"/>
    <cellStyle name="40% - Акцент4 15" xfId="224"/>
    <cellStyle name="40% - Акцент4 16" xfId="225"/>
    <cellStyle name="40% - Акцент4 17" xfId="226"/>
    <cellStyle name="40% - Акцент4 18" xfId="227"/>
    <cellStyle name="40% - Акцент4 19" xfId="228"/>
    <cellStyle name="40% - Акцент4 2" xfId="229"/>
    <cellStyle name="40% - Акцент4 2 2" xfId="230"/>
    <cellStyle name="40% - Акцент4 20" xfId="231"/>
    <cellStyle name="40% - Акцент4 21" xfId="232"/>
    <cellStyle name="40% - Акцент4 22" xfId="233"/>
    <cellStyle name="40% - Акцент4 23" xfId="234"/>
    <cellStyle name="40% - Акцент4 24" xfId="235"/>
    <cellStyle name="40% - Акцент4 3" xfId="236"/>
    <cellStyle name="40% - Акцент4 4" xfId="237"/>
    <cellStyle name="40% - Акцент4 5" xfId="238"/>
    <cellStyle name="40% - Акцент4 6" xfId="239"/>
    <cellStyle name="40% - Акцент4 7" xfId="240"/>
    <cellStyle name="40% - Акцент4 8" xfId="241"/>
    <cellStyle name="40% - Акцент4 9" xfId="242"/>
    <cellStyle name="40% - Акцент5 10" xfId="243"/>
    <cellStyle name="40% - Акцент5 11" xfId="244"/>
    <cellStyle name="40% - Акцент5 12" xfId="245"/>
    <cellStyle name="40% - Акцент5 13" xfId="246"/>
    <cellStyle name="40% - Акцент5 14" xfId="247"/>
    <cellStyle name="40% - Акцент5 15" xfId="248"/>
    <cellStyle name="40% - Акцент5 16" xfId="249"/>
    <cellStyle name="40% - Акцент5 17" xfId="250"/>
    <cellStyle name="40% - Акцент5 18" xfId="251"/>
    <cellStyle name="40% - Акцент5 19" xfId="252"/>
    <cellStyle name="40% - Акцент5 2" xfId="253"/>
    <cellStyle name="40% - Акцент5 2 2" xfId="254"/>
    <cellStyle name="40% - Акцент5 20" xfId="255"/>
    <cellStyle name="40% - Акцент5 21" xfId="256"/>
    <cellStyle name="40% - Акцент5 22" xfId="257"/>
    <cellStyle name="40% - Акцент5 23" xfId="258"/>
    <cellStyle name="40% - Акцент5 24" xfId="259"/>
    <cellStyle name="40% - Акцент5 3" xfId="260"/>
    <cellStyle name="40% - Акцент5 4" xfId="261"/>
    <cellStyle name="40% - Акцент5 5" xfId="262"/>
    <cellStyle name="40% - Акцент5 6" xfId="263"/>
    <cellStyle name="40% - Акцент5 7" xfId="264"/>
    <cellStyle name="40% - Акцент5 8" xfId="265"/>
    <cellStyle name="40% - Акцент5 9" xfId="266"/>
    <cellStyle name="40% - Акцент6 10" xfId="267"/>
    <cellStyle name="40% - Акцент6 11" xfId="268"/>
    <cellStyle name="40% - Акцент6 12" xfId="269"/>
    <cellStyle name="40% - Акцент6 13" xfId="270"/>
    <cellStyle name="40% - Акцент6 14" xfId="271"/>
    <cellStyle name="40% - Акцент6 15" xfId="272"/>
    <cellStyle name="40% - Акцент6 16" xfId="273"/>
    <cellStyle name="40% - Акцент6 17" xfId="274"/>
    <cellStyle name="40% - Акцент6 18" xfId="275"/>
    <cellStyle name="40% - Акцент6 19" xfId="276"/>
    <cellStyle name="40% - Акцент6 2" xfId="277"/>
    <cellStyle name="40% - Акцент6 2 2" xfId="278"/>
    <cellStyle name="40% - Акцент6 20" xfId="279"/>
    <cellStyle name="40% - Акцент6 21" xfId="280"/>
    <cellStyle name="40% - Акцент6 22" xfId="281"/>
    <cellStyle name="40% - Акцент6 23" xfId="282"/>
    <cellStyle name="40% - Акцент6 24" xfId="283"/>
    <cellStyle name="40% - Акцент6 3" xfId="284"/>
    <cellStyle name="40% - Акцент6 4" xfId="285"/>
    <cellStyle name="40% - Акцент6 5" xfId="286"/>
    <cellStyle name="40% - Акцент6 6" xfId="287"/>
    <cellStyle name="40% - Акцент6 7" xfId="288"/>
    <cellStyle name="40% - Акцент6 8" xfId="289"/>
    <cellStyle name="40% - Акцент6 9" xfId="290"/>
    <cellStyle name="60% - Акцент1 10" xfId="291"/>
    <cellStyle name="60% - Акцент1 11" xfId="292"/>
    <cellStyle name="60% - Акцент1 12" xfId="293"/>
    <cellStyle name="60% - Акцент1 13" xfId="294"/>
    <cellStyle name="60% - Акцент1 14" xfId="295"/>
    <cellStyle name="60% - Акцент1 15" xfId="296"/>
    <cellStyle name="60% - Акцент1 16" xfId="297"/>
    <cellStyle name="60% - Акцент1 17" xfId="298"/>
    <cellStyle name="60% - Акцент1 18" xfId="299"/>
    <cellStyle name="60% - Акцент1 19" xfId="300"/>
    <cellStyle name="60% - Акцент1 2" xfId="301"/>
    <cellStyle name="60% - Акцент1 2 2" xfId="302"/>
    <cellStyle name="60% - Акцент1 20" xfId="303"/>
    <cellStyle name="60% - Акцент1 21" xfId="304"/>
    <cellStyle name="60% - Акцент1 22" xfId="305"/>
    <cellStyle name="60% - Акцент1 23" xfId="306"/>
    <cellStyle name="60% - Акцент1 24" xfId="307"/>
    <cellStyle name="60% - Акцент1 3" xfId="308"/>
    <cellStyle name="60% - Акцент1 4" xfId="309"/>
    <cellStyle name="60% - Акцент1 5" xfId="310"/>
    <cellStyle name="60% - Акцент1 6" xfId="311"/>
    <cellStyle name="60% - Акцент1 7" xfId="312"/>
    <cellStyle name="60% - Акцент1 8" xfId="313"/>
    <cellStyle name="60% - Акцент1 9" xfId="314"/>
    <cellStyle name="60% - Акцент2 10" xfId="315"/>
    <cellStyle name="60% - Акцент2 11" xfId="316"/>
    <cellStyle name="60% - Акцент2 12" xfId="317"/>
    <cellStyle name="60% - Акцент2 13" xfId="318"/>
    <cellStyle name="60% - Акцент2 14" xfId="319"/>
    <cellStyle name="60% - Акцент2 15" xfId="320"/>
    <cellStyle name="60% - Акцент2 16" xfId="321"/>
    <cellStyle name="60% - Акцент2 17" xfId="322"/>
    <cellStyle name="60% - Акцент2 18" xfId="323"/>
    <cellStyle name="60% - Акцент2 19" xfId="324"/>
    <cellStyle name="60% - Акцент2 2" xfId="325"/>
    <cellStyle name="60% - Акцент2 2 2" xfId="326"/>
    <cellStyle name="60% - Акцент2 20" xfId="327"/>
    <cellStyle name="60% - Акцент2 21" xfId="328"/>
    <cellStyle name="60% - Акцент2 22" xfId="329"/>
    <cellStyle name="60% - Акцент2 23" xfId="330"/>
    <cellStyle name="60% - Акцент2 24" xfId="331"/>
    <cellStyle name="60% - Акцент2 3" xfId="332"/>
    <cellStyle name="60% - Акцент2 4" xfId="333"/>
    <cellStyle name="60% - Акцент2 5" xfId="334"/>
    <cellStyle name="60% - Акцент2 6" xfId="335"/>
    <cellStyle name="60% - Акцент2 7" xfId="336"/>
    <cellStyle name="60% - Акцент2 8" xfId="337"/>
    <cellStyle name="60% - Акцент2 9" xfId="338"/>
    <cellStyle name="60% - Акцент3 10" xfId="339"/>
    <cellStyle name="60% - Акцент3 11" xfId="340"/>
    <cellStyle name="60% - Акцент3 12" xfId="341"/>
    <cellStyle name="60% - Акцент3 13" xfId="342"/>
    <cellStyle name="60% - Акцент3 14" xfId="343"/>
    <cellStyle name="60% - Акцент3 15" xfId="344"/>
    <cellStyle name="60% - Акцент3 16" xfId="345"/>
    <cellStyle name="60% - Акцент3 17" xfId="346"/>
    <cellStyle name="60% - Акцент3 18" xfId="347"/>
    <cellStyle name="60% - Акцент3 19" xfId="348"/>
    <cellStyle name="60% - Акцент3 2" xfId="349"/>
    <cellStyle name="60% - Акцент3 2 2" xfId="350"/>
    <cellStyle name="60% - Акцент3 20" xfId="351"/>
    <cellStyle name="60% - Акцент3 21" xfId="352"/>
    <cellStyle name="60% - Акцент3 22" xfId="353"/>
    <cellStyle name="60% - Акцент3 23" xfId="354"/>
    <cellStyle name="60% - Акцент3 24" xfId="355"/>
    <cellStyle name="60% - Акцент3 3" xfId="356"/>
    <cellStyle name="60% - Акцент3 4" xfId="357"/>
    <cellStyle name="60% - Акцент3 5" xfId="358"/>
    <cellStyle name="60% - Акцент3 6" xfId="359"/>
    <cellStyle name="60% - Акцент3 7" xfId="360"/>
    <cellStyle name="60% - Акцент3 8" xfId="361"/>
    <cellStyle name="60% - Акцент3 9" xfId="362"/>
    <cellStyle name="60% - Акцент4 10" xfId="363"/>
    <cellStyle name="60% - Акцент4 11" xfId="364"/>
    <cellStyle name="60% - Акцент4 12" xfId="365"/>
    <cellStyle name="60% - Акцент4 13" xfId="366"/>
    <cellStyle name="60% - Акцент4 14" xfId="367"/>
    <cellStyle name="60% - Акцент4 15" xfId="368"/>
    <cellStyle name="60% - Акцент4 16" xfId="369"/>
    <cellStyle name="60% - Акцент4 17" xfId="370"/>
    <cellStyle name="60% - Акцент4 18" xfId="371"/>
    <cellStyle name="60% - Акцент4 19" xfId="372"/>
    <cellStyle name="60% - Акцент4 2" xfId="373"/>
    <cellStyle name="60% - Акцент4 2 2" xfId="374"/>
    <cellStyle name="60% - Акцент4 20" xfId="375"/>
    <cellStyle name="60% - Акцент4 21" xfId="376"/>
    <cellStyle name="60% - Акцент4 22" xfId="377"/>
    <cellStyle name="60% - Акцент4 23" xfId="378"/>
    <cellStyle name="60% - Акцент4 24" xfId="379"/>
    <cellStyle name="60% - Акцент4 3" xfId="380"/>
    <cellStyle name="60% - Акцент4 4" xfId="381"/>
    <cellStyle name="60% - Акцент4 5" xfId="382"/>
    <cellStyle name="60% - Акцент4 6" xfId="383"/>
    <cellStyle name="60% - Акцент4 7" xfId="384"/>
    <cellStyle name="60% - Акцент4 8" xfId="385"/>
    <cellStyle name="60% - Акцент4 9" xfId="386"/>
    <cellStyle name="60% - Акцент5 10" xfId="387"/>
    <cellStyle name="60% - Акцент5 11" xfId="388"/>
    <cellStyle name="60% - Акцент5 12" xfId="389"/>
    <cellStyle name="60% - Акцент5 13" xfId="390"/>
    <cellStyle name="60% - Акцент5 14" xfId="391"/>
    <cellStyle name="60% - Акцент5 15" xfId="392"/>
    <cellStyle name="60% - Акцент5 16" xfId="393"/>
    <cellStyle name="60% - Акцент5 17" xfId="394"/>
    <cellStyle name="60% - Акцент5 18" xfId="395"/>
    <cellStyle name="60% - Акцент5 19" xfId="396"/>
    <cellStyle name="60% - Акцент5 2" xfId="397"/>
    <cellStyle name="60% - Акцент5 2 2" xfId="398"/>
    <cellStyle name="60% - Акцент5 20" xfId="399"/>
    <cellStyle name="60% - Акцент5 21" xfId="400"/>
    <cellStyle name="60% - Акцент5 22" xfId="401"/>
    <cellStyle name="60% - Акцент5 23" xfId="402"/>
    <cellStyle name="60% - Акцент5 24" xfId="403"/>
    <cellStyle name="60% - Акцент5 3" xfId="404"/>
    <cellStyle name="60% - Акцент5 4" xfId="405"/>
    <cellStyle name="60% - Акцент5 5" xfId="406"/>
    <cellStyle name="60% - Акцент5 6" xfId="407"/>
    <cellStyle name="60% - Акцент5 7" xfId="408"/>
    <cellStyle name="60% - Акцент5 8" xfId="409"/>
    <cellStyle name="60% - Акцент5 9" xfId="410"/>
    <cellStyle name="60% - Акцент6 10" xfId="411"/>
    <cellStyle name="60% - Акцент6 11" xfId="412"/>
    <cellStyle name="60% - Акцент6 12" xfId="413"/>
    <cellStyle name="60% - Акцент6 13" xfId="414"/>
    <cellStyle name="60% - Акцент6 14" xfId="415"/>
    <cellStyle name="60% - Акцент6 15" xfId="416"/>
    <cellStyle name="60% - Акцент6 16" xfId="417"/>
    <cellStyle name="60% - Акцент6 17" xfId="418"/>
    <cellStyle name="60% - Акцент6 18" xfId="419"/>
    <cellStyle name="60% - Акцент6 19" xfId="420"/>
    <cellStyle name="60% - Акцент6 2" xfId="421"/>
    <cellStyle name="60% - Акцент6 2 2" xfId="422"/>
    <cellStyle name="60% - Акцент6 20" xfId="423"/>
    <cellStyle name="60% - Акцент6 21" xfId="424"/>
    <cellStyle name="60% - Акцент6 22" xfId="425"/>
    <cellStyle name="60% - Акцент6 23" xfId="426"/>
    <cellStyle name="60% - Акцент6 24" xfId="427"/>
    <cellStyle name="60% - Акцент6 3" xfId="428"/>
    <cellStyle name="60% - Акцент6 4" xfId="429"/>
    <cellStyle name="60% - Акцент6 5" xfId="430"/>
    <cellStyle name="60% - Акцент6 6" xfId="431"/>
    <cellStyle name="60% - Акцент6 7" xfId="432"/>
    <cellStyle name="60% - Акцент6 8" xfId="433"/>
    <cellStyle name="60% - Акцент6 9" xfId="434"/>
    <cellStyle name="Акцент1 10" xfId="435"/>
    <cellStyle name="Акцент1 11" xfId="436"/>
    <cellStyle name="Акцент1 12" xfId="437"/>
    <cellStyle name="Акцент1 13" xfId="438"/>
    <cellStyle name="Акцент1 14" xfId="439"/>
    <cellStyle name="Акцент1 15" xfId="440"/>
    <cellStyle name="Акцент1 16" xfId="441"/>
    <cellStyle name="Акцент1 17" xfId="442"/>
    <cellStyle name="Акцент1 18" xfId="443"/>
    <cellStyle name="Акцент1 19" xfId="444"/>
    <cellStyle name="Акцент1 2" xfId="445"/>
    <cellStyle name="Акцент1 2 2" xfId="446"/>
    <cellStyle name="Акцент1 20" xfId="447"/>
    <cellStyle name="Акцент1 21" xfId="448"/>
    <cellStyle name="Акцент1 22" xfId="449"/>
    <cellStyle name="Акцент1 23" xfId="450"/>
    <cellStyle name="Акцент1 24" xfId="451"/>
    <cellStyle name="Акцент1 3" xfId="452"/>
    <cellStyle name="Акцент1 4" xfId="453"/>
    <cellStyle name="Акцент1 5" xfId="454"/>
    <cellStyle name="Акцент1 6" xfId="455"/>
    <cellStyle name="Акцент1 7" xfId="456"/>
    <cellStyle name="Акцент1 8" xfId="457"/>
    <cellStyle name="Акцент1 9" xfId="458"/>
    <cellStyle name="Акцент2 10" xfId="459"/>
    <cellStyle name="Акцент2 11" xfId="460"/>
    <cellStyle name="Акцент2 12" xfId="461"/>
    <cellStyle name="Акцент2 13" xfId="462"/>
    <cellStyle name="Акцент2 14" xfId="463"/>
    <cellStyle name="Акцент2 15" xfId="464"/>
    <cellStyle name="Акцент2 16" xfId="465"/>
    <cellStyle name="Акцент2 17" xfId="466"/>
    <cellStyle name="Акцент2 18" xfId="467"/>
    <cellStyle name="Акцент2 19" xfId="468"/>
    <cellStyle name="Акцент2 2" xfId="469"/>
    <cellStyle name="Акцент2 2 2" xfId="470"/>
    <cellStyle name="Акцент2 20" xfId="471"/>
    <cellStyle name="Акцент2 21" xfId="472"/>
    <cellStyle name="Акцент2 22" xfId="473"/>
    <cellStyle name="Акцент2 23" xfId="474"/>
    <cellStyle name="Акцент2 24" xfId="475"/>
    <cellStyle name="Акцент2 3" xfId="476"/>
    <cellStyle name="Акцент2 4" xfId="477"/>
    <cellStyle name="Акцент2 5" xfId="478"/>
    <cellStyle name="Акцент2 6" xfId="479"/>
    <cellStyle name="Акцент2 7" xfId="480"/>
    <cellStyle name="Акцент2 8" xfId="481"/>
    <cellStyle name="Акцент2 9" xfId="482"/>
    <cellStyle name="Акцент3 10" xfId="483"/>
    <cellStyle name="Акцент3 11" xfId="484"/>
    <cellStyle name="Акцент3 12" xfId="485"/>
    <cellStyle name="Акцент3 13" xfId="486"/>
    <cellStyle name="Акцент3 14" xfId="487"/>
    <cellStyle name="Акцент3 15" xfId="488"/>
    <cellStyle name="Акцент3 16" xfId="489"/>
    <cellStyle name="Акцент3 17" xfId="490"/>
    <cellStyle name="Акцент3 18" xfId="491"/>
    <cellStyle name="Акцент3 19" xfId="492"/>
    <cellStyle name="Акцент3 2" xfId="493"/>
    <cellStyle name="Акцент3 2 2" xfId="494"/>
    <cellStyle name="Акцент3 20" xfId="495"/>
    <cellStyle name="Акцент3 21" xfId="496"/>
    <cellStyle name="Акцент3 22" xfId="497"/>
    <cellStyle name="Акцент3 23" xfId="498"/>
    <cellStyle name="Акцент3 24" xfId="499"/>
    <cellStyle name="Акцент3 3" xfId="500"/>
    <cellStyle name="Акцент3 4" xfId="501"/>
    <cellStyle name="Акцент3 5" xfId="502"/>
    <cellStyle name="Акцент3 6" xfId="503"/>
    <cellStyle name="Акцент3 7" xfId="504"/>
    <cellStyle name="Акцент3 8" xfId="505"/>
    <cellStyle name="Акцент3 9" xfId="506"/>
    <cellStyle name="Акцент4 10" xfId="507"/>
    <cellStyle name="Акцент4 11" xfId="508"/>
    <cellStyle name="Акцент4 12" xfId="509"/>
    <cellStyle name="Акцент4 13" xfId="510"/>
    <cellStyle name="Акцент4 14" xfId="511"/>
    <cellStyle name="Акцент4 15" xfId="512"/>
    <cellStyle name="Акцент4 16" xfId="513"/>
    <cellStyle name="Акцент4 17" xfId="514"/>
    <cellStyle name="Акцент4 18" xfId="515"/>
    <cellStyle name="Акцент4 19" xfId="516"/>
    <cellStyle name="Акцент4 2" xfId="517"/>
    <cellStyle name="Акцент4 2 2" xfId="518"/>
    <cellStyle name="Акцент4 20" xfId="519"/>
    <cellStyle name="Акцент4 21" xfId="520"/>
    <cellStyle name="Акцент4 22" xfId="521"/>
    <cellStyle name="Акцент4 23" xfId="522"/>
    <cellStyle name="Акцент4 24" xfId="523"/>
    <cellStyle name="Акцент4 3" xfId="524"/>
    <cellStyle name="Акцент4 4" xfId="525"/>
    <cellStyle name="Акцент4 5" xfId="526"/>
    <cellStyle name="Акцент4 6" xfId="527"/>
    <cellStyle name="Акцент4 7" xfId="528"/>
    <cellStyle name="Акцент4 8" xfId="529"/>
    <cellStyle name="Акцент4 9" xfId="530"/>
    <cellStyle name="Акцент5 10" xfId="531"/>
    <cellStyle name="Акцент5 11" xfId="532"/>
    <cellStyle name="Акцент5 12" xfId="533"/>
    <cellStyle name="Акцент5 13" xfId="534"/>
    <cellStyle name="Акцент5 14" xfId="535"/>
    <cellStyle name="Акцент5 15" xfId="536"/>
    <cellStyle name="Акцент5 16" xfId="537"/>
    <cellStyle name="Акцент5 17" xfId="538"/>
    <cellStyle name="Акцент5 18" xfId="539"/>
    <cellStyle name="Акцент5 19" xfId="540"/>
    <cellStyle name="Акцент5 2" xfId="541"/>
    <cellStyle name="Акцент5 2 2" xfId="542"/>
    <cellStyle name="Акцент5 20" xfId="543"/>
    <cellStyle name="Акцент5 21" xfId="544"/>
    <cellStyle name="Акцент5 22" xfId="545"/>
    <cellStyle name="Акцент5 23" xfId="546"/>
    <cellStyle name="Акцент5 24" xfId="547"/>
    <cellStyle name="Акцент5 3" xfId="548"/>
    <cellStyle name="Акцент5 4" xfId="549"/>
    <cellStyle name="Акцент5 5" xfId="550"/>
    <cellStyle name="Акцент5 6" xfId="551"/>
    <cellStyle name="Акцент5 7" xfId="552"/>
    <cellStyle name="Акцент5 8" xfId="553"/>
    <cellStyle name="Акцент5 9" xfId="554"/>
    <cellStyle name="Акцент6 10" xfId="555"/>
    <cellStyle name="Акцент6 11" xfId="556"/>
    <cellStyle name="Акцент6 12" xfId="557"/>
    <cellStyle name="Акцент6 13" xfId="558"/>
    <cellStyle name="Акцент6 14" xfId="559"/>
    <cellStyle name="Акцент6 15" xfId="560"/>
    <cellStyle name="Акцент6 16" xfId="561"/>
    <cellStyle name="Акцент6 17" xfId="562"/>
    <cellStyle name="Акцент6 18" xfId="563"/>
    <cellStyle name="Акцент6 19" xfId="564"/>
    <cellStyle name="Акцент6 2" xfId="565"/>
    <cellStyle name="Акцент6 2 2" xfId="566"/>
    <cellStyle name="Акцент6 20" xfId="567"/>
    <cellStyle name="Акцент6 21" xfId="568"/>
    <cellStyle name="Акцент6 22" xfId="569"/>
    <cellStyle name="Акцент6 23" xfId="570"/>
    <cellStyle name="Акцент6 24" xfId="571"/>
    <cellStyle name="Акцент6 3" xfId="572"/>
    <cellStyle name="Акцент6 4" xfId="573"/>
    <cellStyle name="Акцент6 5" xfId="574"/>
    <cellStyle name="Акцент6 6" xfId="575"/>
    <cellStyle name="Акцент6 7" xfId="576"/>
    <cellStyle name="Акцент6 8" xfId="577"/>
    <cellStyle name="Акцент6 9" xfId="578"/>
    <cellStyle name="Ввод  10" xfId="579"/>
    <cellStyle name="Ввод  11" xfId="580"/>
    <cellStyle name="Ввод  12" xfId="581"/>
    <cellStyle name="Ввод  13" xfId="582"/>
    <cellStyle name="Ввод  14" xfId="583"/>
    <cellStyle name="Ввод  15" xfId="584"/>
    <cellStyle name="Ввод  16" xfId="585"/>
    <cellStyle name="Ввод  17" xfId="586"/>
    <cellStyle name="Ввод  18" xfId="587"/>
    <cellStyle name="Ввод  19" xfId="588"/>
    <cellStyle name="Ввод  2" xfId="589"/>
    <cellStyle name="Ввод  2 2" xfId="590"/>
    <cellStyle name="Ввод  20" xfId="591"/>
    <cellStyle name="Ввод  21" xfId="592"/>
    <cellStyle name="Ввод  22" xfId="593"/>
    <cellStyle name="Ввод  23" xfId="594"/>
    <cellStyle name="Ввод  24" xfId="595"/>
    <cellStyle name="Ввод  3" xfId="596"/>
    <cellStyle name="Ввод  4" xfId="597"/>
    <cellStyle name="Ввод  5" xfId="598"/>
    <cellStyle name="Ввод  6" xfId="599"/>
    <cellStyle name="Ввод  7" xfId="600"/>
    <cellStyle name="Ввод  8" xfId="601"/>
    <cellStyle name="Ввод  9" xfId="602"/>
    <cellStyle name="Вывод 10" xfId="603"/>
    <cellStyle name="Вывод 11" xfId="604"/>
    <cellStyle name="Вывод 12" xfId="605"/>
    <cellStyle name="Вывод 13" xfId="606"/>
    <cellStyle name="Вывод 14" xfId="607"/>
    <cellStyle name="Вывод 15" xfId="608"/>
    <cellStyle name="Вывод 16" xfId="609"/>
    <cellStyle name="Вывод 17" xfId="610"/>
    <cellStyle name="Вывод 18" xfId="611"/>
    <cellStyle name="Вывод 19" xfId="612"/>
    <cellStyle name="Вывод 2" xfId="613"/>
    <cellStyle name="Вывод 2 2" xfId="614"/>
    <cellStyle name="Вывод 20" xfId="615"/>
    <cellStyle name="Вывод 21" xfId="616"/>
    <cellStyle name="Вывод 22" xfId="617"/>
    <cellStyle name="Вывод 23" xfId="618"/>
    <cellStyle name="Вывод 24" xfId="619"/>
    <cellStyle name="Вывод 3" xfId="620"/>
    <cellStyle name="Вывод 4" xfId="621"/>
    <cellStyle name="Вывод 5" xfId="622"/>
    <cellStyle name="Вывод 6" xfId="623"/>
    <cellStyle name="Вывод 7" xfId="624"/>
    <cellStyle name="Вывод 8" xfId="625"/>
    <cellStyle name="Вывод 9" xfId="626"/>
    <cellStyle name="Вычисление 10" xfId="627"/>
    <cellStyle name="Вычисление 11" xfId="628"/>
    <cellStyle name="Вычисление 12" xfId="629"/>
    <cellStyle name="Вычисление 13" xfId="630"/>
    <cellStyle name="Вычисление 14" xfId="631"/>
    <cellStyle name="Вычисление 15" xfId="632"/>
    <cellStyle name="Вычисление 16" xfId="633"/>
    <cellStyle name="Вычисление 17" xfId="634"/>
    <cellStyle name="Вычисление 18" xfId="635"/>
    <cellStyle name="Вычисление 19" xfId="636"/>
    <cellStyle name="Вычисление 2" xfId="637"/>
    <cellStyle name="Вычисление 2 2" xfId="638"/>
    <cellStyle name="Вычисление 20" xfId="639"/>
    <cellStyle name="Вычисление 21" xfId="640"/>
    <cellStyle name="Вычисление 22" xfId="641"/>
    <cellStyle name="Вычисление 23" xfId="642"/>
    <cellStyle name="Вычисление 24" xfId="643"/>
    <cellStyle name="Вычисление 3" xfId="644"/>
    <cellStyle name="Вычисление 4" xfId="645"/>
    <cellStyle name="Вычисление 5" xfId="646"/>
    <cellStyle name="Вычисление 6" xfId="647"/>
    <cellStyle name="Вычисление 7" xfId="648"/>
    <cellStyle name="Вычисление 8" xfId="649"/>
    <cellStyle name="Вычисление 9" xfId="650"/>
    <cellStyle name="Заголовок 1 10" xfId="651"/>
    <cellStyle name="Заголовок 1 11" xfId="652"/>
    <cellStyle name="Заголовок 1 12" xfId="653"/>
    <cellStyle name="Заголовок 1 13" xfId="654"/>
    <cellStyle name="Заголовок 1 14" xfId="655"/>
    <cellStyle name="Заголовок 1 15" xfId="656"/>
    <cellStyle name="Заголовок 1 16" xfId="657"/>
    <cellStyle name="Заголовок 1 17" xfId="658"/>
    <cellStyle name="Заголовок 1 18" xfId="659"/>
    <cellStyle name="Заголовок 1 19" xfId="660"/>
    <cellStyle name="Заголовок 1 2" xfId="661"/>
    <cellStyle name="Заголовок 1 2 2" xfId="662"/>
    <cellStyle name="Заголовок 1 20" xfId="663"/>
    <cellStyle name="Заголовок 1 21" xfId="664"/>
    <cellStyle name="Заголовок 1 22" xfId="665"/>
    <cellStyle name="Заголовок 1 23" xfId="666"/>
    <cellStyle name="Заголовок 1 24" xfId="667"/>
    <cellStyle name="Заголовок 1 3" xfId="668"/>
    <cellStyle name="Заголовок 1 4" xfId="669"/>
    <cellStyle name="Заголовок 1 5" xfId="670"/>
    <cellStyle name="Заголовок 1 6" xfId="671"/>
    <cellStyle name="Заголовок 1 7" xfId="672"/>
    <cellStyle name="Заголовок 1 8" xfId="673"/>
    <cellStyle name="Заголовок 1 9" xfId="674"/>
    <cellStyle name="Заголовок 2 10" xfId="675"/>
    <cellStyle name="Заголовок 2 11" xfId="676"/>
    <cellStyle name="Заголовок 2 12" xfId="677"/>
    <cellStyle name="Заголовок 2 13" xfId="678"/>
    <cellStyle name="Заголовок 2 14" xfId="679"/>
    <cellStyle name="Заголовок 2 15" xfId="680"/>
    <cellStyle name="Заголовок 2 16" xfId="681"/>
    <cellStyle name="Заголовок 2 17" xfId="682"/>
    <cellStyle name="Заголовок 2 18" xfId="683"/>
    <cellStyle name="Заголовок 2 19" xfId="684"/>
    <cellStyle name="Заголовок 2 2" xfId="685"/>
    <cellStyle name="Заголовок 2 2 2" xfId="686"/>
    <cellStyle name="Заголовок 2 20" xfId="687"/>
    <cellStyle name="Заголовок 2 21" xfId="688"/>
    <cellStyle name="Заголовок 2 22" xfId="689"/>
    <cellStyle name="Заголовок 2 23" xfId="690"/>
    <cellStyle name="Заголовок 2 24" xfId="691"/>
    <cellStyle name="Заголовок 2 3" xfId="692"/>
    <cellStyle name="Заголовок 2 4" xfId="693"/>
    <cellStyle name="Заголовок 2 5" xfId="694"/>
    <cellStyle name="Заголовок 2 6" xfId="695"/>
    <cellStyle name="Заголовок 2 7" xfId="696"/>
    <cellStyle name="Заголовок 2 8" xfId="697"/>
    <cellStyle name="Заголовок 2 9" xfId="698"/>
    <cellStyle name="Заголовок 3 10" xfId="699"/>
    <cellStyle name="Заголовок 3 11" xfId="700"/>
    <cellStyle name="Заголовок 3 12" xfId="701"/>
    <cellStyle name="Заголовок 3 13" xfId="702"/>
    <cellStyle name="Заголовок 3 14" xfId="703"/>
    <cellStyle name="Заголовок 3 15" xfId="704"/>
    <cellStyle name="Заголовок 3 16" xfId="705"/>
    <cellStyle name="Заголовок 3 17" xfId="706"/>
    <cellStyle name="Заголовок 3 18" xfId="707"/>
    <cellStyle name="Заголовок 3 19" xfId="708"/>
    <cellStyle name="Заголовок 3 2" xfId="709"/>
    <cellStyle name="Заголовок 3 2 2" xfId="710"/>
    <cellStyle name="Заголовок 3 20" xfId="711"/>
    <cellStyle name="Заголовок 3 21" xfId="712"/>
    <cellStyle name="Заголовок 3 22" xfId="713"/>
    <cellStyle name="Заголовок 3 23" xfId="714"/>
    <cellStyle name="Заголовок 3 24" xfId="715"/>
    <cellStyle name="Заголовок 3 3" xfId="716"/>
    <cellStyle name="Заголовок 3 4" xfId="717"/>
    <cellStyle name="Заголовок 3 5" xfId="718"/>
    <cellStyle name="Заголовок 3 6" xfId="719"/>
    <cellStyle name="Заголовок 3 7" xfId="720"/>
    <cellStyle name="Заголовок 3 8" xfId="721"/>
    <cellStyle name="Заголовок 3 9" xfId="722"/>
    <cellStyle name="Заголовок 4 10" xfId="723"/>
    <cellStyle name="Заголовок 4 11" xfId="724"/>
    <cellStyle name="Заголовок 4 12" xfId="725"/>
    <cellStyle name="Заголовок 4 13" xfId="726"/>
    <cellStyle name="Заголовок 4 14" xfId="727"/>
    <cellStyle name="Заголовок 4 15" xfId="728"/>
    <cellStyle name="Заголовок 4 16" xfId="729"/>
    <cellStyle name="Заголовок 4 17" xfId="730"/>
    <cellStyle name="Заголовок 4 18" xfId="731"/>
    <cellStyle name="Заголовок 4 19" xfId="732"/>
    <cellStyle name="Заголовок 4 2" xfId="733"/>
    <cellStyle name="Заголовок 4 2 2" xfId="734"/>
    <cellStyle name="Заголовок 4 20" xfId="735"/>
    <cellStyle name="Заголовок 4 21" xfId="736"/>
    <cellStyle name="Заголовок 4 22" xfId="737"/>
    <cellStyle name="Заголовок 4 23" xfId="738"/>
    <cellStyle name="Заголовок 4 24" xfId="739"/>
    <cellStyle name="Заголовок 4 3" xfId="740"/>
    <cellStyle name="Заголовок 4 4" xfId="741"/>
    <cellStyle name="Заголовок 4 5" xfId="742"/>
    <cellStyle name="Заголовок 4 6" xfId="743"/>
    <cellStyle name="Заголовок 4 7" xfId="744"/>
    <cellStyle name="Заголовок 4 8" xfId="745"/>
    <cellStyle name="Заголовок 4 9" xfId="746"/>
    <cellStyle name="Итог 10" xfId="747"/>
    <cellStyle name="Итог 11" xfId="748"/>
    <cellStyle name="Итог 12" xfId="749"/>
    <cellStyle name="Итог 13" xfId="750"/>
    <cellStyle name="Итог 14" xfId="751"/>
    <cellStyle name="Итог 15" xfId="752"/>
    <cellStyle name="Итог 16" xfId="753"/>
    <cellStyle name="Итог 17" xfId="754"/>
    <cellStyle name="Итог 18" xfId="755"/>
    <cellStyle name="Итог 19" xfId="756"/>
    <cellStyle name="Итог 2" xfId="757"/>
    <cellStyle name="Итог 2 2" xfId="758"/>
    <cellStyle name="Итог 20" xfId="759"/>
    <cellStyle name="Итог 21" xfId="760"/>
    <cellStyle name="Итог 22" xfId="761"/>
    <cellStyle name="Итог 23" xfId="762"/>
    <cellStyle name="Итог 24" xfId="763"/>
    <cellStyle name="Итог 3" xfId="764"/>
    <cellStyle name="Итог 4" xfId="765"/>
    <cellStyle name="Итог 5" xfId="766"/>
    <cellStyle name="Итог 6" xfId="767"/>
    <cellStyle name="Итог 7" xfId="768"/>
    <cellStyle name="Итог 8" xfId="769"/>
    <cellStyle name="Итог 9" xfId="770"/>
    <cellStyle name="Контрольная ячейка 10" xfId="771"/>
    <cellStyle name="Контрольная ячейка 11" xfId="772"/>
    <cellStyle name="Контрольная ячейка 12" xfId="773"/>
    <cellStyle name="Контрольная ячейка 13" xfId="774"/>
    <cellStyle name="Контрольная ячейка 14" xfId="775"/>
    <cellStyle name="Контрольная ячейка 15" xfId="776"/>
    <cellStyle name="Контрольная ячейка 16" xfId="777"/>
    <cellStyle name="Контрольная ячейка 17" xfId="778"/>
    <cellStyle name="Контрольная ячейка 18" xfId="779"/>
    <cellStyle name="Контрольная ячейка 19" xfId="780"/>
    <cellStyle name="Контрольная ячейка 2" xfId="781"/>
    <cellStyle name="Контрольная ячейка 2 2" xfId="782"/>
    <cellStyle name="Контрольная ячейка 20" xfId="783"/>
    <cellStyle name="Контрольная ячейка 21" xfId="784"/>
    <cellStyle name="Контрольная ячейка 22" xfId="785"/>
    <cellStyle name="Контрольная ячейка 23" xfId="786"/>
    <cellStyle name="Контрольная ячейка 24" xfId="787"/>
    <cellStyle name="Контрольная ячейка 3" xfId="788"/>
    <cellStyle name="Контрольная ячейка 4" xfId="789"/>
    <cellStyle name="Контрольная ячейка 5" xfId="790"/>
    <cellStyle name="Контрольная ячейка 6" xfId="791"/>
    <cellStyle name="Контрольная ячейка 7" xfId="792"/>
    <cellStyle name="Контрольная ячейка 8" xfId="793"/>
    <cellStyle name="Контрольная ячейка 9" xfId="794"/>
    <cellStyle name="Название 10" xfId="795"/>
    <cellStyle name="Название 11" xfId="796"/>
    <cellStyle name="Название 12" xfId="797"/>
    <cellStyle name="Название 13" xfId="798"/>
    <cellStyle name="Название 14" xfId="799"/>
    <cellStyle name="Название 15" xfId="800"/>
    <cellStyle name="Название 16" xfId="801"/>
    <cellStyle name="Название 17" xfId="802"/>
    <cellStyle name="Название 18" xfId="803"/>
    <cellStyle name="Название 19" xfId="804"/>
    <cellStyle name="Название 2" xfId="805"/>
    <cellStyle name="Название 2 2" xfId="806"/>
    <cellStyle name="Название 20" xfId="807"/>
    <cellStyle name="Название 21" xfId="808"/>
    <cellStyle name="Название 22" xfId="809"/>
    <cellStyle name="Название 23" xfId="810"/>
    <cellStyle name="Название 24" xfId="811"/>
    <cellStyle name="Название 3" xfId="812"/>
    <cellStyle name="Название 4" xfId="813"/>
    <cellStyle name="Название 5" xfId="814"/>
    <cellStyle name="Название 6" xfId="815"/>
    <cellStyle name="Название 7" xfId="816"/>
    <cellStyle name="Название 8" xfId="817"/>
    <cellStyle name="Название 9" xfId="818"/>
    <cellStyle name="Нейтральный 10" xfId="819"/>
    <cellStyle name="Нейтральный 11" xfId="820"/>
    <cellStyle name="Нейтральный 12" xfId="821"/>
    <cellStyle name="Нейтральный 13" xfId="822"/>
    <cellStyle name="Нейтральный 14" xfId="823"/>
    <cellStyle name="Нейтральный 15" xfId="824"/>
    <cellStyle name="Нейтральный 16" xfId="825"/>
    <cellStyle name="Нейтральный 17" xfId="826"/>
    <cellStyle name="Нейтральный 18" xfId="827"/>
    <cellStyle name="Нейтральный 19" xfId="828"/>
    <cellStyle name="Нейтральный 2" xfId="829"/>
    <cellStyle name="Нейтральный 2 2" xfId="830"/>
    <cellStyle name="Нейтральный 20" xfId="831"/>
    <cellStyle name="Нейтральный 21" xfId="832"/>
    <cellStyle name="Нейтральный 22" xfId="833"/>
    <cellStyle name="Нейтральный 23" xfId="834"/>
    <cellStyle name="Нейтральный 24" xfId="835"/>
    <cellStyle name="Нейтральный 3" xfId="836"/>
    <cellStyle name="Нейтральный 4" xfId="837"/>
    <cellStyle name="Нейтральный 5" xfId="838"/>
    <cellStyle name="Нейтральный 6" xfId="839"/>
    <cellStyle name="Нейтральный 7" xfId="840"/>
    <cellStyle name="Нейтральный 8" xfId="841"/>
    <cellStyle name="Нейтральный 9" xfId="842"/>
    <cellStyle name="Обычный" xfId="0" builtinId="0"/>
    <cellStyle name="Обычный 10" xfId="843"/>
    <cellStyle name="Обычный 11" xfId="844"/>
    <cellStyle name="Обычный 12" xfId="845"/>
    <cellStyle name="Обычный 13" xfId="846"/>
    <cellStyle name="Обычный 14" xfId="847"/>
    <cellStyle name="Обычный 15" xfId="848"/>
    <cellStyle name="Обычный 15 2" xfId="849"/>
    <cellStyle name="Обычный 16" xfId="850"/>
    <cellStyle name="Обычный 16 2" xfId="851"/>
    <cellStyle name="Обычный 17" xfId="852"/>
    <cellStyle name="Обычный 17 2" xfId="853"/>
    <cellStyle name="Обычный 18" xfId="854"/>
    <cellStyle name="Обычный 18 2" xfId="855"/>
    <cellStyle name="Обычный 19" xfId="856"/>
    <cellStyle name="Обычный 2" xfId="2"/>
    <cellStyle name="Обычный 2 2" xfId="857"/>
    <cellStyle name="Обычный 2 2 2" xfId="858"/>
    <cellStyle name="Обычный 2 2 2 2" xfId="1048"/>
    <cellStyle name="Обычный 2 2 2 2 2" xfId="1056"/>
    <cellStyle name="Обычный 2 2 2 3" xfId="1052"/>
    <cellStyle name="Обычный 2 2 3" xfId="1047"/>
    <cellStyle name="Обычный 2 2 3 2" xfId="1055"/>
    <cellStyle name="Обычный 2 2 4" xfId="1051"/>
    <cellStyle name="Обычный 2 3" xfId="1046"/>
    <cellStyle name="Обычный 2 3 2" xfId="1054"/>
    <cellStyle name="Обычный 2 4" xfId="1050"/>
    <cellStyle name="Обычный 20" xfId="859"/>
    <cellStyle name="Обычный 21" xfId="860"/>
    <cellStyle name="Обычный 22" xfId="861"/>
    <cellStyle name="Обычный 23" xfId="862"/>
    <cellStyle name="Обычный 24" xfId="863"/>
    <cellStyle name="Обычный 24 11" xfId="864"/>
    <cellStyle name="Обычный 24 13" xfId="865"/>
    <cellStyle name="Обычный 24 16" xfId="866"/>
    <cellStyle name="Обычный 24 2" xfId="867"/>
    <cellStyle name="Обычный 24 9" xfId="868"/>
    <cellStyle name="Обычный 25" xfId="869"/>
    <cellStyle name="Обычный 26" xfId="870"/>
    <cellStyle name="Обычный 27" xfId="871"/>
    <cellStyle name="Обычный 28" xfId="872"/>
    <cellStyle name="Обычный 29" xfId="1045"/>
    <cellStyle name="Обычный 3" xfId="873"/>
    <cellStyle name="Обычный 3 2" xfId="874"/>
    <cellStyle name="Обычный 33" xfId="875"/>
    <cellStyle name="Обычный 34" xfId="876"/>
    <cellStyle name="Обычный 39" xfId="877"/>
    <cellStyle name="Обычный 4" xfId="878"/>
    <cellStyle name="Обычный 40" xfId="879"/>
    <cellStyle name="Обычный 41" xfId="880"/>
    <cellStyle name="Обычный 42" xfId="881"/>
    <cellStyle name="Обычный 43" xfId="882"/>
    <cellStyle name="Обычный 47" xfId="883"/>
    <cellStyle name="Обычный 49" xfId="884"/>
    <cellStyle name="Обычный 5" xfId="885"/>
    <cellStyle name="Обычный 50" xfId="886"/>
    <cellStyle name="Обычный 52" xfId="887"/>
    <cellStyle name="Обычный 53" xfId="888"/>
    <cellStyle name="Обычный 54" xfId="889"/>
    <cellStyle name="Обычный 55" xfId="890"/>
    <cellStyle name="Обычный 56" xfId="891"/>
    <cellStyle name="Обычный 57" xfId="892"/>
    <cellStyle name="Обычный 58" xfId="893"/>
    <cellStyle name="Обычный 59" xfId="894"/>
    <cellStyle name="Обычный 6" xfId="895"/>
    <cellStyle name="Обычный 60" xfId="896"/>
    <cellStyle name="Обычный 7" xfId="897"/>
    <cellStyle name="Обычный 8" xfId="898"/>
    <cellStyle name="Обычный 9" xfId="899"/>
    <cellStyle name="Плохой 10" xfId="900"/>
    <cellStyle name="Плохой 11" xfId="901"/>
    <cellStyle name="Плохой 12" xfId="902"/>
    <cellStyle name="Плохой 13" xfId="903"/>
    <cellStyle name="Плохой 14" xfId="904"/>
    <cellStyle name="Плохой 15" xfId="905"/>
    <cellStyle name="Плохой 16" xfId="906"/>
    <cellStyle name="Плохой 17" xfId="907"/>
    <cellStyle name="Плохой 18" xfId="908"/>
    <cellStyle name="Плохой 19" xfId="909"/>
    <cellStyle name="Плохой 2" xfId="910"/>
    <cellStyle name="Плохой 2 2" xfId="911"/>
    <cellStyle name="Плохой 20" xfId="912"/>
    <cellStyle name="Плохой 21" xfId="913"/>
    <cellStyle name="Плохой 22" xfId="914"/>
    <cellStyle name="Плохой 23" xfId="915"/>
    <cellStyle name="Плохой 24" xfId="916"/>
    <cellStyle name="Плохой 3" xfId="917"/>
    <cellStyle name="Плохой 4" xfId="918"/>
    <cellStyle name="Плохой 5" xfId="919"/>
    <cellStyle name="Плохой 6" xfId="920"/>
    <cellStyle name="Плохой 7" xfId="921"/>
    <cellStyle name="Плохой 8" xfId="922"/>
    <cellStyle name="Плохой 9" xfId="923"/>
    <cellStyle name="Пояснение 10" xfId="924"/>
    <cellStyle name="Пояснение 11" xfId="925"/>
    <cellStyle name="Пояснение 12" xfId="926"/>
    <cellStyle name="Пояснение 13" xfId="927"/>
    <cellStyle name="Пояснение 14" xfId="928"/>
    <cellStyle name="Пояснение 15" xfId="929"/>
    <cellStyle name="Пояснение 16" xfId="930"/>
    <cellStyle name="Пояснение 17" xfId="931"/>
    <cellStyle name="Пояснение 18" xfId="932"/>
    <cellStyle name="Пояснение 19" xfId="933"/>
    <cellStyle name="Пояснение 2" xfId="934"/>
    <cellStyle name="Пояснение 2 2" xfId="935"/>
    <cellStyle name="Пояснение 20" xfId="936"/>
    <cellStyle name="Пояснение 21" xfId="937"/>
    <cellStyle name="Пояснение 22" xfId="938"/>
    <cellStyle name="Пояснение 23" xfId="939"/>
    <cellStyle name="Пояснение 24" xfId="940"/>
    <cellStyle name="Пояснение 3" xfId="941"/>
    <cellStyle name="Пояснение 4" xfId="942"/>
    <cellStyle name="Пояснение 5" xfId="943"/>
    <cellStyle name="Пояснение 6" xfId="944"/>
    <cellStyle name="Пояснение 7" xfId="945"/>
    <cellStyle name="Пояснение 8" xfId="946"/>
    <cellStyle name="Пояснение 9" xfId="947"/>
    <cellStyle name="Примечание 10" xfId="948"/>
    <cellStyle name="Примечание 11" xfId="949"/>
    <cellStyle name="Примечание 12" xfId="950"/>
    <cellStyle name="Примечание 13" xfId="951"/>
    <cellStyle name="Примечание 14" xfId="952"/>
    <cellStyle name="Примечание 15" xfId="953"/>
    <cellStyle name="Примечание 16" xfId="954"/>
    <cellStyle name="Примечание 17" xfId="955"/>
    <cellStyle name="Примечание 18" xfId="956"/>
    <cellStyle name="Примечание 19" xfId="957"/>
    <cellStyle name="Примечание 2" xfId="958"/>
    <cellStyle name="Примечание 2 2" xfId="959"/>
    <cellStyle name="Примечание 20" xfId="960"/>
    <cellStyle name="Примечание 21" xfId="961"/>
    <cellStyle name="Примечание 22" xfId="962"/>
    <cellStyle name="Примечание 23" xfId="963"/>
    <cellStyle name="Примечание 24" xfId="964"/>
    <cellStyle name="Примечание 3" xfId="965"/>
    <cellStyle name="Примечание 4" xfId="966"/>
    <cellStyle name="Примечание 5" xfId="967"/>
    <cellStyle name="Примечание 6" xfId="968"/>
    <cellStyle name="Примечание 7" xfId="969"/>
    <cellStyle name="Примечание 8" xfId="970"/>
    <cellStyle name="Примечание 9" xfId="971"/>
    <cellStyle name="Процентный" xfId="1" builtinId="5"/>
    <cellStyle name="Процентный 2" xfId="972"/>
    <cellStyle name="Процентный 2 2" xfId="1049"/>
    <cellStyle name="Процентный 2 2 2" xfId="1057"/>
    <cellStyle name="Процентный 2 3" xfId="1053"/>
    <cellStyle name="Связанная ячейка 10" xfId="973"/>
    <cellStyle name="Связанная ячейка 11" xfId="974"/>
    <cellStyle name="Связанная ячейка 12" xfId="975"/>
    <cellStyle name="Связанная ячейка 13" xfId="976"/>
    <cellStyle name="Связанная ячейка 14" xfId="977"/>
    <cellStyle name="Связанная ячейка 15" xfId="978"/>
    <cellStyle name="Связанная ячейка 16" xfId="979"/>
    <cellStyle name="Связанная ячейка 17" xfId="980"/>
    <cellStyle name="Связанная ячейка 18" xfId="981"/>
    <cellStyle name="Связанная ячейка 19" xfId="982"/>
    <cellStyle name="Связанная ячейка 2" xfId="983"/>
    <cellStyle name="Связанная ячейка 2 2" xfId="984"/>
    <cellStyle name="Связанная ячейка 20" xfId="985"/>
    <cellStyle name="Связанная ячейка 21" xfId="986"/>
    <cellStyle name="Связанная ячейка 22" xfId="987"/>
    <cellStyle name="Связанная ячейка 23" xfId="988"/>
    <cellStyle name="Связанная ячейка 24" xfId="989"/>
    <cellStyle name="Связанная ячейка 3" xfId="990"/>
    <cellStyle name="Связанная ячейка 4" xfId="991"/>
    <cellStyle name="Связанная ячейка 5" xfId="992"/>
    <cellStyle name="Связанная ячейка 6" xfId="993"/>
    <cellStyle name="Связанная ячейка 7" xfId="994"/>
    <cellStyle name="Связанная ячейка 8" xfId="995"/>
    <cellStyle name="Связанная ячейка 9" xfId="996"/>
    <cellStyle name="Текст предупреждения 10" xfId="997"/>
    <cellStyle name="Текст предупреждения 11" xfId="998"/>
    <cellStyle name="Текст предупреждения 12" xfId="999"/>
    <cellStyle name="Текст предупреждения 13" xfId="1000"/>
    <cellStyle name="Текст предупреждения 14" xfId="1001"/>
    <cellStyle name="Текст предупреждения 15" xfId="1002"/>
    <cellStyle name="Текст предупреждения 16" xfId="1003"/>
    <cellStyle name="Текст предупреждения 17" xfId="1004"/>
    <cellStyle name="Текст предупреждения 18" xfId="1005"/>
    <cellStyle name="Текст предупреждения 19" xfId="1006"/>
    <cellStyle name="Текст предупреждения 2" xfId="1007"/>
    <cellStyle name="Текст предупреждения 2 2" xfId="1008"/>
    <cellStyle name="Текст предупреждения 20" xfId="1009"/>
    <cellStyle name="Текст предупреждения 21" xfId="1010"/>
    <cellStyle name="Текст предупреждения 22" xfId="1011"/>
    <cellStyle name="Текст предупреждения 23" xfId="1012"/>
    <cellStyle name="Текст предупреждения 24" xfId="1013"/>
    <cellStyle name="Текст предупреждения 3" xfId="1014"/>
    <cellStyle name="Текст предупреждения 4" xfId="1015"/>
    <cellStyle name="Текст предупреждения 5" xfId="1016"/>
    <cellStyle name="Текст предупреждения 6" xfId="1017"/>
    <cellStyle name="Текст предупреждения 7" xfId="1018"/>
    <cellStyle name="Текст предупреждения 8" xfId="1019"/>
    <cellStyle name="Текст предупреждения 9" xfId="1020"/>
    <cellStyle name="Хороший 10" xfId="1021"/>
    <cellStyle name="Хороший 11" xfId="1022"/>
    <cellStyle name="Хороший 12" xfId="1023"/>
    <cellStyle name="Хороший 13" xfId="1024"/>
    <cellStyle name="Хороший 14" xfId="1025"/>
    <cellStyle name="Хороший 15" xfId="1026"/>
    <cellStyle name="Хороший 16" xfId="1027"/>
    <cellStyle name="Хороший 17" xfId="1028"/>
    <cellStyle name="Хороший 18" xfId="1029"/>
    <cellStyle name="Хороший 19" xfId="1030"/>
    <cellStyle name="Хороший 2" xfId="1031"/>
    <cellStyle name="Хороший 2 2" xfId="1032"/>
    <cellStyle name="Хороший 20" xfId="1033"/>
    <cellStyle name="Хороший 21" xfId="1034"/>
    <cellStyle name="Хороший 22" xfId="1035"/>
    <cellStyle name="Хороший 23" xfId="1036"/>
    <cellStyle name="Хороший 24" xfId="1037"/>
    <cellStyle name="Хороший 3" xfId="1038"/>
    <cellStyle name="Хороший 4" xfId="1039"/>
    <cellStyle name="Хороший 5" xfId="1040"/>
    <cellStyle name="Хороший 6" xfId="1041"/>
    <cellStyle name="Хороший 7" xfId="1042"/>
    <cellStyle name="Хороший 8" xfId="1043"/>
    <cellStyle name="Хороший 9" xfId="1044"/>
  </cellStyles>
  <dxfs count="0"/>
  <tableStyles count="0" defaultTableStyle="TableStyleMedium2" defaultPivotStyle="PivotStyleMedium9"/>
  <colors>
    <mruColors>
      <color rgb="FF0000FF"/>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0.11\data2\UserDate\Gertsiy-OY\Local%20Settings\Temporary%20Internet%20Files\OLK2\&#1055;&#1072;&#1089;&#1087;&#1086;&#1088;&#1090;%20&#1040;&#1074;&#1090;&#1086;&#1057;&#1090;&#1080;&#1083;&#1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втоСтиль"/>
      <sheetName val="ценообразование"/>
      <sheetName val="ставки"/>
      <sheetName val="ставки с гос. субсидией"/>
    </sheetNames>
    <sheetDataSet>
      <sheetData sheetId="0" refreshError="1"/>
      <sheetData sheetId="1" refreshError="1">
        <row r="5">
          <cell r="C5">
            <v>0.01</v>
          </cell>
          <cell r="E5">
            <v>5.0000000000000001E-3</v>
          </cell>
        </row>
      </sheetData>
      <sheetData sheetId="2" refreshError="1"/>
      <sheetData sheetId="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Z146"/>
  <sheetViews>
    <sheetView showGridLines="0" tabSelected="1" view="pageBreakPreview" zoomScaleNormal="115" zoomScaleSheetLayoutView="100" workbookViewId="0">
      <selection activeCell="D1" sqref="D1"/>
    </sheetView>
  </sheetViews>
  <sheetFormatPr defaultColWidth="9.109375" defaultRowHeight="13.2"/>
  <cols>
    <col min="1" max="1" width="0.88671875" style="1" customWidth="1"/>
    <col min="2" max="2" width="5.6640625" style="1" customWidth="1"/>
    <col min="3" max="3" width="4.109375" style="1" customWidth="1"/>
    <col min="4" max="4" width="31.6640625" style="1" customWidth="1"/>
    <col min="5" max="5" width="14.88671875" style="1" customWidth="1"/>
    <col min="6" max="6" width="11.44140625" style="1" customWidth="1"/>
    <col min="7" max="8" width="7.5546875" style="1" customWidth="1"/>
    <col min="9" max="9" width="8.109375" style="1" customWidth="1"/>
    <col min="10" max="18" width="7.5546875" style="1" customWidth="1"/>
    <col min="19" max="19" width="12.109375" style="1" customWidth="1"/>
    <col min="20" max="20" width="6.33203125" style="1" customWidth="1"/>
    <col min="21" max="21" width="7" style="1" customWidth="1"/>
    <col min="22" max="22" width="1" style="1" customWidth="1"/>
    <col min="23" max="23" width="21.33203125" style="1" customWidth="1"/>
    <col min="24" max="16384" width="9.109375" style="1"/>
  </cols>
  <sheetData>
    <row r="1" spans="2:21">
      <c r="U1" s="11"/>
    </row>
    <row r="2" spans="2:21" ht="3" customHeight="1">
      <c r="B2" s="358"/>
      <c r="C2" s="358"/>
      <c r="D2" s="358"/>
      <c r="E2" s="358"/>
      <c r="F2" s="358"/>
      <c r="G2" s="358"/>
      <c r="H2" s="358"/>
      <c r="I2" s="358"/>
      <c r="J2" s="358"/>
      <c r="K2" s="358"/>
      <c r="L2" s="358"/>
      <c r="M2" s="358"/>
      <c r="N2" s="358"/>
      <c r="O2" s="358"/>
      <c r="P2" s="358"/>
      <c r="Q2" s="358"/>
      <c r="R2" s="358"/>
      <c r="S2" s="358"/>
      <c r="T2" s="358"/>
      <c r="U2" s="358"/>
    </row>
    <row r="3" spans="2:21" ht="15" customHeight="1">
      <c r="B3" s="359" t="s">
        <v>37</v>
      </c>
      <c r="C3" s="359"/>
      <c r="D3" s="359"/>
      <c r="E3" s="359"/>
      <c r="F3" s="359"/>
      <c r="G3" s="359"/>
      <c r="H3" s="359"/>
      <c r="I3" s="359"/>
      <c r="J3" s="359"/>
      <c r="K3" s="359"/>
      <c r="L3" s="359"/>
      <c r="M3" s="359"/>
      <c r="N3" s="359"/>
      <c r="O3" s="359"/>
      <c r="P3" s="359"/>
      <c r="Q3" s="359"/>
      <c r="R3" s="359"/>
      <c r="S3" s="359"/>
      <c r="T3" s="359"/>
      <c r="U3" s="359"/>
    </row>
    <row r="4" spans="2:21" ht="3" customHeight="1">
      <c r="G4" s="2"/>
      <c r="H4" s="2"/>
      <c r="I4" s="2"/>
      <c r="J4" s="2"/>
      <c r="K4" s="2"/>
      <c r="L4" s="2"/>
      <c r="M4" s="2"/>
      <c r="N4" s="2"/>
      <c r="O4" s="2"/>
      <c r="P4" s="2"/>
      <c r="Q4" s="2"/>
      <c r="R4" s="2"/>
    </row>
    <row r="5" spans="2:21" ht="12" customHeight="1">
      <c r="B5" s="159" t="s">
        <v>0</v>
      </c>
      <c r="C5" s="160"/>
      <c r="D5" s="161"/>
      <c r="E5" s="187" t="s">
        <v>1</v>
      </c>
      <c r="F5" s="194" t="s">
        <v>2</v>
      </c>
      <c r="G5" s="184" t="s">
        <v>110</v>
      </c>
      <c r="H5" s="185"/>
      <c r="I5" s="185"/>
      <c r="J5" s="185"/>
      <c r="K5" s="185"/>
      <c r="L5" s="186"/>
      <c r="M5" s="184" t="s">
        <v>18</v>
      </c>
      <c r="N5" s="185"/>
      <c r="O5" s="185"/>
      <c r="P5" s="185"/>
      <c r="Q5" s="185"/>
      <c r="R5" s="186"/>
      <c r="S5" s="187" t="s">
        <v>3</v>
      </c>
      <c r="T5" s="187" t="s">
        <v>4</v>
      </c>
      <c r="U5" s="187"/>
    </row>
    <row r="6" spans="2:21" ht="25.5" customHeight="1">
      <c r="B6" s="162"/>
      <c r="C6" s="163"/>
      <c r="D6" s="164"/>
      <c r="E6" s="187"/>
      <c r="F6" s="194"/>
      <c r="G6" s="188" t="s">
        <v>47</v>
      </c>
      <c r="H6" s="189"/>
      <c r="I6" s="65" t="s">
        <v>90</v>
      </c>
      <c r="J6" s="65" t="s">
        <v>91</v>
      </c>
      <c r="K6" s="188" t="s">
        <v>54</v>
      </c>
      <c r="L6" s="189"/>
      <c r="M6" s="188" t="s">
        <v>47</v>
      </c>
      <c r="N6" s="189"/>
      <c r="O6" s="65" t="s">
        <v>90</v>
      </c>
      <c r="P6" s="65" t="s">
        <v>91</v>
      </c>
      <c r="Q6" s="188" t="s">
        <v>54</v>
      </c>
      <c r="R6" s="189"/>
      <c r="S6" s="187"/>
      <c r="T6" s="187"/>
      <c r="U6" s="187"/>
    </row>
    <row r="7" spans="2:21" ht="14.25" customHeight="1">
      <c r="B7" s="251" t="s">
        <v>50</v>
      </c>
      <c r="C7" s="251"/>
      <c r="D7" s="251"/>
      <c r="E7" s="251"/>
      <c r="F7" s="251"/>
      <c r="G7" s="251"/>
      <c r="H7" s="251"/>
      <c r="I7" s="251"/>
      <c r="J7" s="251"/>
      <c r="K7" s="251"/>
      <c r="L7" s="251"/>
      <c r="M7" s="251"/>
      <c r="N7" s="251"/>
      <c r="O7" s="251"/>
      <c r="P7" s="251"/>
      <c r="Q7" s="251"/>
      <c r="R7" s="251"/>
      <c r="S7" s="251"/>
      <c r="T7" s="251"/>
      <c r="U7" s="251"/>
    </row>
    <row r="8" spans="2:21" ht="13.5" customHeight="1">
      <c r="B8" s="155" t="s">
        <v>115</v>
      </c>
      <c r="C8" s="392" t="s">
        <v>5</v>
      </c>
      <c r="D8" s="393"/>
      <c r="E8" s="179" t="s">
        <v>20</v>
      </c>
      <c r="F8" s="30" t="s">
        <v>7</v>
      </c>
      <c r="G8" s="371">
        <v>0.17249999999999999</v>
      </c>
      <c r="H8" s="372"/>
      <c r="I8" s="75">
        <f>G8-0.75%</f>
        <v>0.16499999999999998</v>
      </c>
      <c r="J8" s="75">
        <f>G8-1%</f>
        <v>0.16249999999999998</v>
      </c>
      <c r="K8" s="371">
        <f>G8-1.5%</f>
        <v>0.15749999999999997</v>
      </c>
      <c r="L8" s="372"/>
      <c r="M8" s="340" t="s">
        <v>8</v>
      </c>
      <c r="N8" s="341"/>
      <c r="O8" s="341"/>
      <c r="P8" s="341"/>
      <c r="Q8" s="341"/>
      <c r="R8" s="342"/>
      <c r="S8" s="334" t="s">
        <v>9</v>
      </c>
      <c r="T8" s="291" t="s">
        <v>10</v>
      </c>
      <c r="U8" s="292"/>
    </row>
    <row r="9" spans="2:21" ht="13.5" customHeight="1">
      <c r="B9" s="403"/>
      <c r="C9" s="394"/>
      <c r="D9" s="395"/>
      <c r="E9" s="179"/>
      <c r="F9" s="30" t="s">
        <v>52</v>
      </c>
      <c r="G9" s="371">
        <v>0.17249999999999999</v>
      </c>
      <c r="H9" s="372"/>
      <c r="I9" s="93">
        <f t="shared" ref="I9:I15" si="0">G9-0.75%</f>
        <v>0.16499999999999998</v>
      </c>
      <c r="J9" s="93">
        <f t="shared" ref="J9:J15" si="1">G9-1%</f>
        <v>0.16249999999999998</v>
      </c>
      <c r="K9" s="371">
        <f t="shared" ref="K9:K22" si="2">G9-1.5%</f>
        <v>0.15749999999999997</v>
      </c>
      <c r="L9" s="372"/>
      <c r="M9" s="343"/>
      <c r="N9" s="344"/>
      <c r="O9" s="344"/>
      <c r="P9" s="344"/>
      <c r="Q9" s="344"/>
      <c r="R9" s="345"/>
      <c r="S9" s="335"/>
      <c r="T9" s="293"/>
      <c r="U9" s="294"/>
    </row>
    <row r="10" spans="2:21" ht="13.5" customHeight="1">
      <c r="B10" s="403"/>
      <c r="C10" s="392" t="s">
        <v>12</v>
      </c>
      <c r="D10" s="393"/>
      <c r="E10" s="179"/>
      <c r="F10" s="3" t="s">
        <v>7</v>
      </c>
      <c r="G10" s="369">
        <v>0.19900000000000001</v>
      </c>
      <c r="H10" s="370"/>
      <c r="I10" s="97">
        <f t="shared" si="0"/>
        <v>0.1915</v>
      </c>
      <c r="J10" s="97">
        <f t="shared" si="1"/>
        <v>0.189</v>
      </c>
      <c r="K10" s="369">
        <f>G10-1.5%</f>
        <v>0.184</v>
      </c>
      <c r="L10" s="370"/>
      <c r="M10" s="180">
        <f>G10+3%</f>
        <v>0.22900000000000001</v>
      </c>
      <c r="N10" s="182"/>
      <c r="O10" s="70">
        <f>M10-0.75%</f>
        <v>0.2215</v>
      </c>
      <c r="P10" s="70">
        <f>M10-1%</f>
        <v>0.219</v>
      </c>
      <c r="Q10" s="180">
        <f t="shared" ref="Q10:Q11" si="3">M10-1.5%</f>
        <v>0.21400000000000002</v>
      </c>
      <c r="R10" s="182"/>
      <c r="S10" s="335"/>
      <c r="T10" s="293"/>
      <c r="U10" s="294"/>
    </row>
    <row r="11" spans="2:21" ht="13.5" customHeight="1">
      <c r="B11" s="403"/>
      <c r="C11" s="394"/>
      <c r="D11" s="395"/>
      <c r="E11" s="179"/>
      <c r="F11" s="3" t="s">
        <v>52</v>
      </c>
      <c r="G11" s="399">
        <v>0.20699999999999999</v>
      </c>
      <c r="H11" s="400"/>
      <c r="I11" s="97">
        <f t="shared" si="0"/>
        <v>0.19949999999999998</v>
      </c>
      <c r="J11" s="97">
        <f t="shared" si="1"/>
        <v>0.19699999999999998</v>
      </c>
      <c r="K11" s="399">
        <f t="shared" si="2"/>
        <v>0.192</v>
      </c>
      <c r="L11" s="400"/>
      <c r="M11" s="401">
        <f t="shared" ref="M11" si="4">G11+3%</f>
        <v>0.23699999999999999</v>
      </c>
      <c r="N11" s="402"/>
      <c r="O11" s="70">
        <f>M11-0.75%</f>
        <v>0.22949999999999998</v>
      </c>
      <c r="P11" s="70">
        <f>M11-1%</f>
        <v>0.22699999999999998</v>
      </c>
      <c r="Q11" s="401">
        <f t="shared" si="3"/>
        <v>0.22199999999999998</v>
      </c>
      <c r="R11" s="402"/>
      <c r="S11" s="335"/>
      <c r="T11" s="293"/>
      <c r="U11" s="294"/>
    </row>
    <row r="12" spans="2:21" s="32" customFormat="1" ht="13.5" customHeight="1">
      <c r="B12" s="403"/>
      <c r="C12" s="405" t="s">
        <v>84</v>
      </c>
      <c r="D12" s="406"/>
      <c r="E12" s="179" t="s">
        <v>20</v>
      </c>
      <c r="F12" s="30" t="s">
        <v>34</v>
      </c>
      <c r="G12" s="371">
        <v>0.15989999999999999</v>
      </c>
      <c r="H12" s="372"/>
      <c r="I12" s="93">
        <f>G12-0.75%</f>
        <v>0.15239999999999998</v>
      </c>
      <c r="J12" s="93">
        <f t="shared" si="1"/>
        <v>0.14989999999999998</v>
      </c>
      <c r="K12" s="371">
        <f>G12-3%</f>
        <v>0.12989999999999999</v>
      </c>
      <c r="L12" s="372"/>
      <c r="M12" s="360" t="s">
        <v>8</v>
      </c>
      <c r="N12" s="361"/>
      <c r="O12" s="361"/>
      <c r="P12" s="361"/>
      <c r="Q12" s="361"/>
      <c r="R12" s="362"/>
      <c r="S12" s="335"/>
      <c r="T12" s="293"/>
      <c r="U12" s="294"/>
    </row>
    <row r="13" spans="2:21" s="32" customFormat="1" ht="13.5" customHeight="1">
      <c r="B13" s="403"/>
      <c r="C13" s="407"/>
      <c r="D13" s="408"/>
      <c r="E13" s="179"/>
      <c r="F13" s="30" t="s">
        <v>79</v>
      </c>
      <c r="G13" s="371">
        <v>0.17249999999999999</v>
      </c>
      <c r="H13" s="372"/>
      <c r="I13" s="93">
        <f t="shared" si="0"/>
        <v>0.16499999999999998</v>
      </c>
      <c r="J13" s="93">
        <f t="shared" si="1"/>
        <v>0.16249999999999998</v>
      </c>
      <c r="K13" s="371">
        <f>G13-2%</f>
        <v>0.1525</v>
      </c>
      <c r="L13" s="372"/>
      <c r="M13" s="363"/>
      <c r="N13" s="364"/>
      <c r="O13" s="364"/>
      <c r="P13" s="364"/>
      <c r="Q13" s="364"/>
      <c r="R13" s="365"/>
      <c r="S13" s="335"/>
      <c r="T13" s="293"/>
      <c r="U13" s="294"/>
    </row>
    <row r="14" spans="2:21" s="32" customFormat="1" ht="13.5" customHeight="1">
      <c r="B14" s="403"/>
      <c r="C14" s="405" t="s">
        <v>85</v>
      </c>
      <c r="D14" s="406"/>
      <c r="E14" s="179"/>
      <c r="F14" s="3" t="s">
        <v>34</v>
      </c>
      <c r="G14" s="369">
        <v>0.15490000000000001</v>
      </c>
      <c r="H14" s="370"/>
      <c r="I14" s="97">
        <f t="shared" si="0"/>
        <v>0.1474</v>
      </c>
      <c r="J14" s="97">
        <f t="shared" si="1"/>
        <v>0.1449</v>
      </c>
      <c r="K14" s="369">
        <f>G14-3%</f>
        <v>0.12490000000000001</v>
      </c>
      <c r="L14" s="370"/>
      <c r="M14" s="363"/>
      <c r="N14" s="364"/>
      <c r="O14" s="364"/>
      <c r="P14" s="364"/>
      <c r="Q14" s="364"/>
      <c r="R14" s="365"/>
      <c r="S14" s="335"/>
      <c r="T14" s="293"/>
      <c r="U14" s="294"/>
    </row>
    <row r="15" spans="2:21" s="32" customFormat="1" ht="13.5" customHeight="1">
      <c r="B15" s="403"/>
      <c r="C15" s="407"/>
      <c r="D15" s="408"/>
      <c r="E15" s="179"/>
      <c r="F15" s="3" t="s">
        <v>79</v>
      </c>
      <c r="G15" s="369">
        <v>0.16450000000000001</v>
      </c>
      <c r="H15" s="370"/>
      <c r="I15" s="97">
        <f t="shared" si="0"/>
        <v>0.157</v>
      </c>
      <c r="J15" s="97">
        <f t="shared" si="1"/>
        <v>0.1545</v>
      </c>
      <c r="K15" s="369">
        <f>G15-2%</f>
        <v>0.14450000000000002</v>
      </c>
      <c r="L15" s="370"/>
      <c r="M15" s="363"/>
      <c r="N15" s="364"/>
      <c r="O15" s="364"/>
      <c r="P15" s="364"/>
      <c r="Q15" s="364"/>
      <c r="R15" s="365"/>
      <c r="S15" s="335"/>
      <c r="T15" s="293"/>
      <c r="U15" s="294"/>
    </row>
    <row r="16" spans="2:21" ht="27" customHeight="1">
      <c r="B16" s="403"/>
      <c r="C16" s="165" t="s">
        <v>65</v>
      </c>
      <c r="D16" s="167"/>
      <c r="E16" s="66" t="s">
        <v>20</v>
      </c>
      <c r="F16" s="30" t="s">
        <v>56</v>
      </c>
      <c r="G16" s="371">
        <v>0.1399</v>
      </c>
      <c r="H16" s="373"/>
      <c r="I16" s="373"/>
      <c r="J16" s="373"/>
      <c r="K16" s="373"/>
      <c r="L16" s="372"/>
      <c r="M16" s="363"/>
      <c r="N16" s="364"/>
      <c r="O16" s="364"/>
      <c r="P16" s="364"/>
      <c r="Q16" s="364"/>
      <c r="R16" s="365"/>
      <c r="S16" s="335"/>
      <c r="T16" s="293"/>
      <c r="U16" s="294"/>
    </row>
    <row r="17" spans="1:26" ht="27" customHeight="1">
      <c r="B17" s="403"/>
      <c r="C17" s="165" t="s">
        <v>66</v>
      </c>
      <c r="D17" s="167"/>
      <c r="E17" s="66" t="s">
        <v>20</v>
      </c>
      <c r="F17" s="3" t="s">
        <v>36</v>
      </c>
      <c r="G17" s="197">
        <v>0.14299999999999999</v>
      </c>
      <c r="H17" s="197"/>
      <c r="I17" s="97">
        <f>G17-0.75%</f>
        <v>0.13549999999999998</v>
      </c>
      <c r="J17" s="87">
        <f>G17-1%</f>
        <v>0.13299999999999998</v>
      </c>
      <c r="K17" s="197">
        <f>G17-2%</f>
        <v>0.12299999999999998</v>
      </c>
      <c r="L17" s="197"/>
      <c r="M17" s="363"/>
      <c r="N17" s="364"/>
      <c r="O17" s="364"/>
      <c r="P17" s="364"/>
      <c r="Q17" s="364"/>
      <c r="R17" s="365"/>
      <c r="S17" s="335"/>
      <c r="T17" s="293"/>
      <c r="U17" s="294"/>
    </row>
    <row r="18" spans="1:26" ht="19.5" customHeight="1">
      <c r="B18" s="403"/>
      <c r="C18" s="405" t="s">
        <v>69</v>
      </c>
      <c r="D18" s="406"/>
      <c r="E18" s="179" t="s">
        <v>20</v>
      </c>
      <c r="F18" s="30" t="s">
        <v>7</v>
      </c>
      <c r="G18" s="371">
        <v>0.14499999999999999</v>
      </c>
      <c r="H18" s="372"/>
      <c r="I18" s="93">
        <v>0.1275</v>
      </c>
      <c r="J18" s="93">
        <v>0.125</v>
      </c>
      <c r="K18" s="371">
        <v>0.115</v>
      </c>
      <c r="L18" s="372"/>
      <c r="M18" s="363"/>
      <c r="N18" s="364"/>
      <c r="O18" s="364"/>
      <c r="P18" s="364"/>
      <c r="Q18" s="364"/>
      <c r="R18" s="365"/>
      <c r="S18" s="335"/>
      <c r="T18" s="293"/>
      <c r="U18" s="294"/>
      <c r="X18" s="88"/>
      <c r="Y18" s="88"/>
      <c r="Z18" s="88"/>
    </row>
    <row r="19" spans="1:26" ht="19.5" customHeight="1">
      <c r="B19" s="403"/>
      <c r="C19" s="409"/>
      <c r="D19" s="410"/>
      <c r="E19" s="179"/>
      <c r="F19" s="30" t="s">
        <v>101</v>
      </c>
      <c r="G19" s="371">
        <v>0.155</v>
      </c>
      <c r="H19" s="372"/>
      <c r="I19" s="93">
        <v>0.13750000000000001</v>
      </c>
      <c r="J19" s="93">
        <v>0.13500000000000001</v>
      </c>
      <c r="K19" s="371">
        <v>0.125</v>
      </c>
      <c r="L19" s="372"/>
      <c r="M19" s="363"/>
      <c r="N19" s="364"/>
      <c r="O19" s="364"/>
      <c r="P19" s="364"/>
      <c r="Q19" s="364"/>
      <c r="R19" s="365"/>
      <c r="S19" s="335"/>
      <c r="T19" s="293"/>
      <c r="U19" s="294"/>
      <c r="X19" s="88"/>
      <c r="Y19" s="88"/>
      <c r="Z19" s="88"/>
    </row>
    <row r="20" spans="1:26" ht="19.5" customHeight="1">
      <c r="B20" s="403"/>
      <c r="C20" s="407"/>
      <c r="D20" s="408"/>
      <c r="E20" s="179"/>
      <c r="F20" s="30" t="s">
        <v>79</v>
      </c>
      <c r="G20" s="371">
        <v>0.16900000000000001</v>
      </c>
      <c r="H20" s="372"/>
      <c r="I20" s="93">
        <v>0.1515</v>
      </c>
      <c r="J20" s="93">
        <v>0.14899999999999999</v>
      </c>
      <c r="K20" s="371">
        <v>0.13900000000000001</v>
      </c>
      <c r="L20" s="372"/>
      <c r="M20" s="366"/>
      <c r="N20" s="367"/>
      <c r="O20" s="367"/>
      <c r="P20" s="367"/>
      <c r="Q20" s="367"/>
      <c r="R20" s="368"/>
      <c r="S20" s="347"/>
      <c r="T20" s="316"/>
      <c r="U20" s="317"/>
      <c r="X20" s="88"/>
      <c r="Y20" s="88"/>
      <c r="Z20" s="88"/>
    </row>
    <row r="21" spans="1:26" ht="34.5" customHeight="1">
      <c r="B21" s="403"/>
      <c r="C21" s="383" t="s">
        <v>67</v>
      </c>
      <c r="D21" s="385"/>
      <c r="E21" s="179" t="s">
        <v>20</v>
      </c>
      <c r="F21" s="3" t="s">
        <v>7</v>
      </c>
      <c r="G21" s="190">
        <v>0.16750000000000001</v>
      </c>
      <c r="H21" s="190"/>
      <c r="I21" s="97">
        <f t="shared" ref="I21:I22" si="5">G21-0.75%</f>
        <v>0.16</v>
      </c>
      <c r="J21" s="97">
        <f t="shared" ref="J21:J22" si="6">G21-1%</f>
        <v>0.1575</v>
      </c>
      <c r="K21" s="190">
        <f t="shared" si="2"/>
        <v>0.15250000000000002</v>
      </c>
      <c r="L21" s="190"/>
      <c r="M21" s="190" t="s">
        <v>8</v>
      </c>
      <c r="N21" s="190"/>
      <c r="O21" s="190"/>
      <c r="P21" s="190"/>
      <c r="Q21" s="190"/>
      <c r="R21" s="190"/>
      <c r="S21" s="289" t="s">
        <v>9</v>
      </c>
      <c r="T21" s="312" t="s">
        <v>10</v>
      </c>
      <c r="U21" s="312"/>
    </row>
    <row r="22" spans="1:26" ht="43.5" customHeight="1">
      <c r="B22" s="404"/>
      <c r="C22" s="386"/>
      <c r="D22" s="388"/>
      <c r="E22" s="179"/>
      <c r="F22" s="3" t="s">
        <v>52</v>
      </c>
      <c r="G22" s="190">
        <v>0.17249999999999999</v>
      </c>
      <c r="H22" s="190"/>
      <c r="I22" s="97">
        <f t="shared" si="5"/>
        <v>0.16499999999999998</v>
      </c>
      <c r="J22" s="97">
        <f t="shared" si="6"/>
        <v>0.16249999999999998</v>
      </c>
      <c r="K22" s="190">
        <f t="shared" si="2"/>
        <v>0.15749999999999997</v>
      </c>
      <c r="L22" s="190"/>
      <c r="M22" s="190"/>
      <c r="N22" s="190"/>
      <c r="O22" s="190"/>
      <c r="P22" s="190"/>
      <c r="Q22" s="190"/>
      <c r="R22" s="190"/>
      <c r="S22" s="289"/>
      <c r="T22" s="312"/>
      <c r="U22" s="312"/>
    </row>
    <row r="23" spans="1:26" s="32" customFormat="1" ht="1.5" customHeight="1">
      <c r="A23" s="23"/>
      <c r="B23" s="60"/>
      <c r="C23" s="60"/>
      <c r="D23" s="60"/>
      <c r="E23" s="72"/>
      <c r="F23" s="23"/>
      <c r="G23" s="17"/>
      <c r="H23" s="17"/>
      <c r="I23" s="17"/>
      <c r="J23" s="17"/>
      <c r="K23" s="17"/>
      <c r="L23" s="17"/>
      <c r="M23" s="17"/>
      <c r="N23" s="17"/>
      <c r="O23" s="17"/>
      <c r="P23" s="17"/>
      <c r="Q23" s="17"/>
      <c r="R23" s="17"/>
      <c r="S23" s="16"/>
      <c r="T23" s="16"/>
      <c r="U23" s="16"/>
      <c r="V23" s="23"/>
      <c r="W23" s="23"/>
    </row>
    <row r="24" spans="1:26" ht="13.5" customHeight="1">
      <c r="B24" s="383" t="s">
        <v>116</v>
      </c>
      <c r="C24" s="384"/>
      <c r="D24" s="385"/>
      <c r="E24" s="396" t="s">
        <v>20</v>
      </c>
      <c r="F24" s="30" t="s">
        <v>34</v>
      </c>
      <c r="G24" s="346">
        <v>0.15490000000000001</v>
      </c>
      <c r="H24" s="346"/>
      <c r="I24" s="93">
        <f>G24-0.75%</f>
        <v>0.1474</v>
      </c>
      <c r="J24" s="93">
        <f>G24-1%</f>
        <v>0.1449</v>
      </c>
      <c r="K24" s="346">
        <v>0.12490000000000001</v>
      </c>
      <c r="L24" s="346"/>
      <c r="M24" s="340"/>
      <c r="N24" s="341"/>
      <c r="O24" s="341"/>
      <c r="P24" s="341"/>
      <c r="Q24" s="341"/>
      <c r="R24" s="342"/>
      <c r="S24" s="334" t="s">
        <v>9</v>
      </c>
      <c r="T24" s="291" t="s">
        <v>10</v>
      </c>
      <c r="U24" s="292"/>
    </row>
    <row r="25" spans="1:26" ht="13.5" customHeight="1">
      <c r="B25" s="386"/>
      <c r="C25" s="387"/>
      <c r="D25" s="388"/>
      <c r="E25" s="397"/>
      <c r="F25" s="30" t="s">
        <v>79</v>
      </c>
      <c r="G25" s="346">
        <v>0.16450000000000001</v>
      </c>
      <c r="H25" s="346"/>
      <c r="I25" s="93">
        <f>G25-0.75%</f>
        <v>0.157</v>
      </c>
      <c r="J25" s="93">
        <f>G25-1%</f>
        <v>0.1545</v>
      </c>
      <c r="K25" s="346">
        <v>0.14450000000000002</v>
      </c>
      <c r="L25" s="346"/>
      <c r="M25" s="343"/>
      <c r="N25" s="344"/>
      <c r="O25" s="344"/>
      <c r="P25" s="344"/>
      <c r="Q25" s="344"/>
      <c r="R25" s="345"/>
      <c r="S25" s="347"/>
      <c r="T25" s="316"/>
      <c r="U25" s="317"/>
    </row>
    <row r="26" spans="1:26" ht="1.5" customHeight="1">
      <c r="B26" s="19"/>
      <c r="C26" s="19"/>
      <c r="D26" s="19"/>
      <c r="E26" s="20"/>
      <c r="F26" s="21"/>
      <c r="G26" s="18"/>
      <c r="H26" s="18"/>
      <c r="I26" s="18"/>
      <c r="J26" s="18"/>
      <c r="K26" s="18"/>
      <c r="L26" s="18"/>
      <c r="M26" s="18"/>
      <c r="N26" s="18"/>
      <c r="O26" s="18"/>
      <c r="P26" s="18"/>
      <c r="Q26" s="18"/>
      <c r="R26" s="18"/>
      <c r="S26" s="22"/>
      <c r="T26" s="22"/>
      <c r="U26" s="22"/>
    </row>
    <row r="27" spans="1:26" s="4" customFormat="1" ht="19.5" customHeight="1">
      <c r="B27" s="279" t="s">
        <v>117</v>
      </c>
      <c r="C27" s="280"/>
      <c r="D27" s="281"/>
      <c r="E27" s="258" t="s">
        <v>20</v>
      </c>
      <c r="F27" s="5" t="s">
        <v>23</v>
      </c>
      <c r="G27" s="336">
        <v>0.154</v>
      </c>
      <c r="H27" s="337"/>
      <c r="I27" s="68">
        <f>G27-0.75%</f>
        <v>0.14649999999999999</v>
      </c>
      <c r="J27" s="68">
        <f>G27-1%</f>
        <v>0.14399999999999999</v>
      </c>
      <c r="K27" s="336">
        <f t="shared" ref="K27:K28" si="7">G27-1.5%</f>
        <v>0.13900000000000001</v>
      </c>
      <c r="L27" s="337"/>
      <c r="M27" s="348" t="s">
        <v>8</v>
      </c>
      <c r="N27" s="349"/>
      <c r="O27" s="349"/>
      <c r="P27" s="349"/>
      <c r="Q27" s="349"/>
      <c r="R27" s="350"/>
      <c r="S27" s="236" t="s">
        <v>24</v>
      </c>
      <c r="T27" s="312" t="s">
        <v>14</v>
      </c>
      <c r="U27" s="312"/>
    </row>
    <row r="28" spans="1:26" s="4" customFormat="1" ht="19.5" customHeight="1">
      <c r="B28" s="282"/>
      <c r="C28" s="283"/>
      <c r="D28" s="284"/>
      <c r="E28" s="259"/>
      <c r="F28" s="5" t="s">
        <v>25</v>
      </c>
      <c r="G28" s="336">
        <v>0.16400000000000001</v>
      </c>
      <c r="H28" s="337"/>
      <c r="I28" s="68">
        <f>G28-0.75%</f>
        <v>0.1565</v>
      </c>
      <c r="J28" s="68">
        <f>G28-1%</f>
        <v>0.154</v>
      </c>
      <c r="K28" s="336">
        <f t="shared" si="7"/>
        <v>0.14900000000000002</v>
      </c>
      <c r="L28" s="337"/>
      <c r="M28" s="351"/>
      <c r="N28" s="352"/>
      <c r="O28" s="352"/>
      <c r="P28" s="352"/>
      <c r="Q28" s="352"/>
      <c r="R28" s="353"/>
      <c r="S28" s="236"/>
      <c r="T28" s="312"/>
      <c r="U28" s="312"/>
    </row>
    <row r="29" spans="1:26" ht="1.5" customHeight="1">
      <c r="B29" s="19"/>
      <c r="C29" s="19"/>
      <c r="D29" s="19"/>
      <c r="E29" s="20"/>
      <c r="F29" s="21"/>
      <c r="G29" s="64"/>
      <c r="H29" s="64"/>
      <c r="I29" s="64"/>
      <c r="J29" s="64"/>
      <c r="K29" s="64"/>
      <c r="L29" s="64"/>
      <c r="M29" s="64"/>
      <c r="N29" s="64"/>
      <c r="O29" s="64"/>
      <c r="P29" s="64"/>
      <c r="Q29" s="64"/>
      <c r="R29" s="64"/>
      <c r="S29" s="22"/>
      <c r="T29" s="22"/>
      <c r="U29" s="22"/>
    </row>
    <row r="30" spans="1:26" s="4" customFormat="1" ht="21" customHeight="1">
      <c r="B30" s="279" t="s">
        <v>62</v>
      </c>
      <c r="C30" s="280"/>
      <c r="D30" s="281"/>
      <c r="E30" s="258" t="s">
        <v>20</v>
      </c>
      <c r="F30" s="31" t="s">
        <v>7</v>
      </c>
      <c r="G30" s="354">
        <v>0.189</v>
      </c>
      <c r="H30" s="355"/>
      <c r="I30" s="69">
        <f>G30-0.75%</f>
        <v>0.18149999999999999</v>
      </c>
      <c r="J30" s="69">
        <f>G30-1%</f>
        <v>0.17899999999999999</v>
      </c>
      <c r="K30" s="354">
        <f t="shared" ref="K30:K31" si="8">G30-1.5%</f>
        <v>0.17399999999999999</v>
      </c>
      <c r="L30" s="355"/>
      <c r="M30" s="356">
        <f>G30+3%</f>
        <v>0.219</v>
      </c>
      <c r="N30" s="357"/>
      <c r="O30" s="71">
        <f>M30-0.75%</f>
        <v>0.21149999999999999</v>
      </c>
      <c r="P30" s="71">
        <f>M30-1%</f>
        <v>0.20899999999999999</v>
      </c>
      <c r="Q30" s="356">
        <f t="shared" ref="Q30:Q31" si="9">M30-1.5%</f>
        <v>0.20400000000000001</v>
      </c>
      <c r="R30" s="357"/>
      <c r="S30" s="335" t="s">
        <v>9</v>
      </c>
      <c r="T30" s="312" t="s">
        <v>10</v>
      </c>
      <c r="U30" s="312"/>
    </row>
    <row r="31" spans="1:26" s="4" customFormat="1" ht="21" customHeight="1">
      <c r="B31" s="282"/>
      <c r="C31" s="283"/>
      <c r="D31" s="284"/>
      <c r="E31" s="259"/>
      <c r="F31" s="31" t="s">
        <v>52</v>
      </c>
      <c r="G31" s="354">
        <v>0.19700000000000001</v>
      </c>
      <c r="H31" s="355"/>
      <c r="I31" s="69">
        <f t="shared" ref="I31:I34" si="10">G31-0.75%</f>
        <v>0.1895</v>
      </c>
      <c r="J31" s="69">
        <f t="shared" ref="J31:J34" si="11">G31-1%</f>
        <v>0.187</v>
      </c>
      <c r="K31" s="354">
        <f t="shared" si="8"/>
        <v>0.182</v>
      </c>
      <c r="L31" s="355"/>
      <c r="M31" s="356">
        <f t="shared" ref="M31:M36" si="12">G31+3%</f>
        <v>0.22700000000000001</v>
      </c>
      <c r="N31" s="357"/>
      <c r="O31" s="71">
        <f t="shared" ref="O31:O34" si="13">M31-0.75%</f>
        <v>0.2195</v>
      </c>
      <c r="P31" s="71">
        <f t="shared" ref="P31:P34" si="14">M31-1%</f>
        <v>0.217</v>
      </c>
      <c r="Q31" s="356">
        <f t="shared" si="9"/>
        <v>0.21200000000000002</v>
      </c>
      <c r="R31" s="357"/>
      <c r="S31" s="335"/>
      <c r="T31" s="312"/>
      <c r="U31" s="312"/>
    </row>
    <row r="32" spans="1:26" s="4" customFormat="1" ht="14.25" customHeight="1">
      <c r="B32" s="279" t="s">
        <v>77</v>
      </c>
      <c r="C32" s="280"/>
      <c r="D32" s="281"/>
      <c r="E32" s="258" t="s">
        <v>20</v>
      </c>
      <c r="F32" s="5" t="s">
        <v>7</v>
      </c>
      <c r="G32" s="336">
        <v>0.16900000000000001</v>
      </c>
      <c r="H32" s="337"/>
      <c r="I32" s="68">
        <f t="shared" si="10"/>
        <v>0.1615</v>
      </c>
      <c r="J32" s="68">
        <f t="shared" si="11"/>
        <v>0.159</v>
      </c>
      <c r="K32" s="336">
        <f>G32-2%</f>
        <v>0.14900000000000002</v>
      </c>
      <c r="L32" s="337"/>
      <c r="M32" s="313">
        <f t="shared" ref="M32:M34" si="15">G32+3%</f>
        <v>0.19900000000000001</v>
      </c>
      <c r="N32" s="314"/>
      <c r="O32" s="78">
        <f t="shared" si="13"/>
        <v>0.1915</v>
      </c>
      <c r="P32" s="78">
        <f t="shared" si="14"/>
        <v>0.189</v>
      </c>
      <c r="Q32" s="313">
        <f>K32+3%</f>
        <v>0.17900000000000002</v>
      </c>
      <c r="R32" s="314"/>
      <c r="S32" s="327" t="s">
        <v>9</v>
      </c>
      <c r="T32" s="291" t="s">
        <v>10</v>
      </c>
      <c r="U32" s="292"/>
    </row>
    <row r="33" spans="1:24" s="4" customFormat="1" ht="14.25" customHeight="1">
      <c r="B33" s="374"/>
      <c r="C33" s="375"/>
      <c r="D33" s="376"/>
      <c r="E33" s="380"/>
      <c r="F33" s="5" t="s">
        <v>21</v>
      </c>
      <c r="G33" s="336">
        <v>0.189</v>
      </c>
      <c r="H33" s="337"/>
      <c r="I33" s="68">
        <f t="shared" si="10"/>
        <v>0.18149999999999999</v>
      </c>
      <c r="J33" s="68">
        <f t="shared" si="11"/>
        <v>0.17899999999999999</v>
      </c>
      <c r="K33" s="336">
        <f t="shared" ref="K33:K34" si="16">G33-2%</f>
        <v>0.16900000000000001</v>
      </c>
      <c r="L33" s="337"/>
      <c r="M33" s="313">
        <f t="shared" si="15"/>
        <v>0.219</v>
      </c>
      <c r="N33" s="314"/>
      <c r="O33" s="78">
        <f t="shared" si="13"/>
        <v>0.21149999999999999</v>
      </c>
      <c r="P33" s="78">
        <f t="shared" si="14"/>
        <v>0.20899999999999999</v>
      </c>
      <c r="Q33" s="313">
        <f t="shared" ref="Q33:Q34" si="17">K33+3%</f>
        <v>0.19900000000000001</v>
      </c>
      <c r="R33" s="314"/>
      <c r="S33" s="328"/>
      <c r="T33" s="293"/>
      <c r="U33" s="294"/>
    </row>
    <row r="34" spans="1:24" s="4" customFormat="1" ht="14.25" customHeight="1">
      <c r="B34" s="282"/>
      <c r="C34" s="283"/>
      <c r="D34" s="284"/>
      <c r="E34" s="259"/>
      <c r="F34" s="5" t="s">
        <v>53</v>
      </c>
      <c r="G34" s="336">
        <v>0.20899999999999999</v>
      </c>
      <c r="H34" s="337"/>
      <c r="I34" s="68">
        <f t="shared" si="10"/>
        <v>0.20149999999999998</v>
      </c>
      <c r="J34" s="68">
        <f t="shared" si="11"/>
        <v>0.19899999999999998</v>
      </c>
      <c r="K34" s="336">
        <f t="shared" si="16"/>
        <v>0.189</v>
      </c>
      <c r="L34" s="337"/>
      <c r="M34" s="313">
        <f t="shared" si="15"/>
        <v>0.23899999999999999</v>
      </c>
      <c r="N34" s="314"/>
      <c r="O34" s="78">
        <f t="shared" si="13"/>
        <v>0.23149999999999998</v>
      </c>
      <c r="P34" s="78">
        <f t="shared" si="14"/>
        <v>0.22899999999999998</v>
      </c>
      <c r="Q34" s="313">
        <f t="shared" si="17"/>
        <v>0.219</v>
      </c>
      <c r="R34" s="314"/>
      <c r="S34" s="329"/>
      <c r="T34" s="316"/>
      <c r="U34" s="317"/>
    </row>
    <row r="35" spans="1:24" s="4" customFormat="1" ht="2.25" customHeight="1">
      <c r="A35" s="1"/>
      <c r="B35" s="19"/>
      <c r="C35" s="19"/>
      <c r="D35" s="19"/>
      <c r="E35" s="20"/>
      <c r="F35" s="21"/>
      <c r="G35" s="64"/>
      <c r="H35" s="64"/>
      <c r="I35" s="64"/>
      <c r="J35" s="64"/>
      <c r="K35" s="64"/>
      <c r="L35" s="64"/>
      <c r="M35" s="64"/>
      <c r="N35" s="64"/>
      <c r="O35" s="64"/>
      <c r="P35" s="64"/>
      <c r="Q35" s="64"/>
      <c r="R35" s="64"/>
      <c r="S35" s="22"/>
      <c r="T35" s="22"/>
      <c r="U35" s="22"/>
      <c r="V35" s="1"/>
      <c r="W35" s="1"/>
      <c r="X35" s="1"/>
    </row>
    <row r="36" spans="1:24" s="4" customFormat="1" ht="17.25" customHeight="1">
      <c r="B36" s="279" t="s">
        <v>43</v>
      </c>
      <c r="C36" s="280"/>
      <c r="D36" s="281"/>
      <c r="E36" s="236" t="s">
        <v>20</v>
      </c>
      <c r="F36" s="338" t="s">
        <v>42</v>
      </c>
      <c r="G36" s="339">
        <v>0.16900000000000001</v>
      </c>
      <c r="H36" s="339"/>
      <c r="I36" s="377">
        <f>G36-0.75%</f>
        <v>0.1615</v>
      </c>
      <c r="J36" s="377">
        <f>G36-1%</f>
        <v>0.159</v>
      </c>
      <c r="K36" s="339">
        <f>G36-2%</f>
        <v>0.14900000000000002</v>
      </c>
      <c r="L36" s="339"/>
      <c r="M36" s="330">
        <f t="shared" si="12"/>
        <v>0.19900000000000001</v>
      </c>
      <c r="N36" s="330"/>
      <c r="O36" s="331">
        <f>M36-0.75%</f>
        <v>0.1915</v>
      </c>
      <c r="P36" s="331">
        <f>M36-1%</f>
        <v>0.189</v>
      </c>
      <c r="Q36" s="330">
        <f>K36+3%</f>
        <v>0.17900000000000002</v>
      </c>
      <c r="R36" s="330"/>
      <c r="S36" s="177" t="s">
        <v>9</v>
      </c>
      <c r="T36" s="312" t="s">
        <v>10</v>
      </c>
      <c r="U36" s="312"/>
    </row>
    <row r="37" spans="1:24" s="4" customFormat="1" ht="17.25" customHeight="1">
      <c r="B37" s="374"/>
      <c r="C37" s="375"/>
      <c r="D37" s="376"/>
      <c r="E37" s="236"/>
      <c r="F37" s="338"/>
      <c r="G37" s="339"/>
      <c r="H37" s="339"/>
      <c r="I37" s="378"/>
      <c r="J37" s="378"/>
      <c r="K37" s="339"/>
      <c r="L37" s="339"/>
      <c r="M37" s="330"/>
      <c r="N37" s="330"/>
      <c r="O37" s="332"/>
      <c r="P37" s="332"/>
      <c r="Q37" s="330"/>
      <c r="R37" s="330"/>
      <c r="S37" s="177"/>
      <c r="T37" s="312"/>
      <c r="U37" s="312"/>
    </row>
    <row r="38" spans="1:24" s="4" customFormat="1" ht="17.25" customHeight="1">
      <c r="B38" s="282"/>
      <c r="C38" s="283"/>
      <c r="D38" s="284"/>
      <c r="E38" s="236"/>
      <c r="F38" s="338"/>
      <c r="G38" s="339"/>
      <c r="H38" s="339"/>
      <c r="I38" s="379"/>
      <c r="J38" s="379"/>
      <c r="K38" s="339"/>
      <c r="L38" s="339"/>
      <c r="M38" s="330"/>
      <c r="N38" s="330"/>
      <c r="O38" s="333"/>
      <c r="P38" s="333"/>
      <c r="Q38" s="330"/>
      <c r="R38" s="330"/>
      <c r="S38" s="177"/>
      <c r="T38" s="312"/>
      <c r="U38" s="312"/>
    </row>
    <row r="39" spans="1:24" s="4" customFormat="1" ht="2.25" customHeight="1">
      <c r="B39" s="76"/>
      <c r="C39" s="76"/>
      <c r="D39" s="76"/>
      <c r="E39" s="76"/>
      <c r="F39" s="15"/>
      <c r="G39" s="13"/>
      <c r="H39" s="13"/>
      <c r="I39" s="13"/>
      <c r="J39" s="13"/>
      <c r="K39" s="13"/>
      <c r="L39" s="13"/>
      <c r="M39" s="14"/>
      <c r="N39" s="14"/>
      <c r="O39" s="14"/>
      <c r="P39" s="14"/>
      <c r="Q39" s="14"/>
      <c r="R39" s="14"/>
      <c r="S39" s="16"/>
      <c r="T39" s="16"/>
      <c r="U39" s="16"/>
    </row>
    <row r="40" spans="1:24" ht="16.5" customHeight="1">
      <c r="B40" s="415" t="s">
        <v>71</v>
      </c>
      <c r="C40" s="415"/>
      <c r="D40" s="90" t="s">
        <v>105</v>
      </c>
      <c r="E40" s="398" t="s">
        <v>20</v>
      </c>
      <c r="F40" s="41" t="s">
        <v>34</v>
      </c>
      <c r="G40" s="197">
        <v>0.1699</v>
      </c>
      <c r="H40" s="197"/>
      <c r="I40" s="97">
        <f>G40-0.75%</f>
        <v>0.16239999999999999</v>
      </c>
      <c r="J40" s="97">
        <f>G40-1%</f>
        <v>0.15989999999999999</v>
      </c>
      <c r="K40" s="197">
        <f>G40-2%</f>
        <v>0.14990000000000001</v>
      </c>
      <c r="L40" s="197"/>
      <c r="M40" s="318" t="s">
        <v>8</v>
      </c>
      <c r="N40" s="319"/>
      <c r="O40" s="319"/>
      <c r="P40" s="319"/>
      <c r="Q40" s="319"/>
      <c r="R40" s="320"/>
      <c r="S40" s="315" t="s">
        <v>9</v>
      </c>
      <c r="T40" s="315" t="s">
        <v>10</v>
      </c>
      <c r="U40" s="315"/>
    </row>
    <row r="41" spans="1:24" ht="24.75" customHeight="1">
      <c r="B41" s="415"/>
      <c r="C41" s="415"/>
      <c r="D41" s="89" t="s">
        <v>103</v>
      </c>
      <c r="E41" s="398"/>
      <c r="F41" s="41" t="s">
        <v>34</v>
      </c>
      <c r="G41" s="197">
        <v>0.16489999999999999</v>
      </c>
      <c r="H41" s="197"/>
      <c r="I41" s="97">
        <f t="shared" ref="I41:I43" si="18">G41-0.75%</f>
        <v>0.15739999999999998</v>
      </c>
      <c r="J41" s="97">
        <f t="shared" ref="J41:J43" si="19">G41-1%</f>
        <v>0.15489999999999998</v>
      </c>
      <c r="K41" s="197">
        <f>G41-2%</f>
        <v>0.1449</v>
      </c>
      <c r="L41" s="197"/>
      <c r="M41" s="321"/>
      <c r="N41" s="322"/>
      <c r="O41" s="322"/>
      <c r="P41" s="322"/>
      <c r="Q41" s="322"/>
      <c r="R41" s="323"/>
      <c r="S41" s="315"/>
      <c r="T41" s="315"/>
      <c r="U41" s="315"/>
    </row>
    <row r="42" spans="1:24" ht="18" customHeight="1">
      <c r="B42" s="415"/>
      <c r="C42" s="415"/>
      <c r="D42" s="398" t="s">
        <v>104</v>
      </c>
      <c r="E42" s="398"/>
      <c r="F42" s="41" t="s">
        <v>7</v>
      </c>
      <c r="G42" s="197">
        <v>0.15989999999999999</v>
      </c>
      <c r="H42" s="197"/>
      <c r="I42" s="97">
        <f t="shared" si="18"/>
        <v>0.15239999999999998</v>
      </c>
      <c r="J42" s="97">
        <f t="shared" si="19"/>
        <v>0.14989999999999998</v>
      </c>
      <c r="K42" s="197">
        <f>G42-2%</f>
        <v>0.1399</v>
      </c>
      <c r="L42" s="197"/>
      <c r="M42" s="321"/>
      <c r="N42" s="322"/>
      <c r="O42" s="322"/>
      <c r="P42" s="322"/>
      <c r="Q42" s="322"/>
      <c r="R42" s="323"/>
      <c r="S42" s="315"/>
      <c r="T42" s="315"/>
      <c r="U42" s="315"/>
    </row>
    <row r="43" spans="1:24" ht="18.75" customHeight="1">
      <c r="B43" s="415"/>
      <c r="C43" s="415"/>
      <c r="D43" s="398"/>
      <c r="E43" s="398"/>
      <c r="F43" s="41" t="s">
        <v>34</v>
      </c>
      <c r="G43" s="197">
        <v>0.1699</v>
      </c>
      <c r="H43" s="197"/>
      <c r="I43" s="97">
        <f t="shared" si="18"/>
        <v>0.16239999999999999</v>
      </c>
      <c r="J43" s="97">
        <f t="shared" si="19"/>
        <v>0.15989999999999999</v>
      </c>
      <c r="K43" s="197">
        <f>G43-2%</f>
        <v>0.14990000000000001</v>
      </c>
      <c r="L43" s="197"/>
      <c r="M43" s="324"/>
      <c r="N43" s="325"/>
      <c r="O43" s="325"/>
      <c r="P43" s="325"/>
      <c r="Q43" s="325"/>
      <c r="R43" s="326"/>
      <c r="S43" s="315"/>
      <c r="T43" s="315"/>
      <c r="U43" s="315"/>
    </row>
    <row r="44" spans="1:24" ht="2.25" customHeight="1">
      <c r="A44" s="35"/>
      <c r="B44" s="76"/>
      <c r="C44" s="34"/>
      <c r="D44" s="34"/>
      <c r="E44" s="73"/>
      <c r="F44" s="36"/>
      <c r="G44" s="37"/>
      <c r="H44" s="37"/>
      <c r="I44" s="37"/>
      <c r="J44" s="37"/>
      <c r="K44" s="38"/>
      <c r="L44" s="38"/>
      <c r="M44" s="14"/>
      <c r="N44" s="14"/>
      <c r="O44" s="14"/>
      <c r="P44" s="14"/>
      <c r="Q44" s="14"/>
      <c r="R44" s="14"/>
      <c r="S44" s="16"/>
      <c r="T44" s="16"/>
      <c r="U44" s="16"/>
    </row>
    <row r="45" spans="1:24" ht="15.75" customHeight="1">
      <c r="A45" s="35"/>
      <c r="B45" s="279" t="s">
        <v>113</v>
      </c>
      <c r="C45" s="280"/>
      <c r="D45" s="281"/>
      <c r="E45" s="258" t="s">
        <v>20</v>
      </c>
      <c r="F45" s="5" t="s">
        <v>7</v>
      </c>
      <c r="G45" s="336">
        <f>K45+3%</f>
        <v>0.16900000000000001</v>
      </c>
      <c r="H45" s="337"/>
      <c r="I45" s="68">
        <f>G45-0.75%</f>
        <v>0.1615</v>
      </c>
      <c r="J45" s="68">
        <f>G45-1%</f>
        <v>0.159</v>
      </c>
      <c r="K45" s="336">
        <v>0.13900000000000001</v>
      </c>
      <c r="L45" s="337"/>
      <c r="M45" s="313">
        <f>G45+3%</f>
        <v>0.19900000000000001</v>
      </c>
      <c r="N45" s="314"/>
      <c r="O45" s="78">
        <f>I45+3%</f>
        <v>0.1915</v>
      </c>
      <c r="P45" s="78">
        <f>J45+3%</f>
        <v>0.189</v>
      </c>
      <c r="Q45" s="313">
        <f>K45+3%</f>
        <v>0.16900000000000001</v>
      </c>
      <c r="R45" s="314"/>
      <c r="S45" s="327" t="s">
        <v>9</v>
      </c>
      <c r="T45" s="291" t="s">
        <v>10</v>
      </c>
      <c r="U45" s="292"/>
    </row>
    <row r="46" spans="1:24" ht="15.75" customHeight="1">
      <c r="A46" s="35"/>
      <c r="B46" s="374"/>
      <c r="C46" s="375"/>
      <c r="D46" s="376"/>
      <c r="E46" s="380"/>
      <c r="F46" s="5" t="s">
        <v>21</v>
      </c>
      <c r="G46" s="336">
        <f t="shared" ref="G46:G47" si="20">K46+3%</f>
        <v>0.17899999999999999</v>
      </c>
      <c r="H46" s="337"/>
      <c r="I46" s="68">
        <f t="shared" ref="I46:I47" si="21">G46-0.75%</f>
        <v>0.17149999999999999</v>
      </c>
      <c r="J46" s="68">
        <f t="shared" ref="J46:J47" si="22">G46-1%</f>
        <v>0.16899999999999998</v>
      </c>
      <c r="K46" s="336">
        <v>0.14899999999999999</v>
      </c>
      <c r="L46" s="337"/>
      <c r="M46" s="313">
        <f t="shared" ref="M46:M47" si="23">G46+3%</f>
        <v>0.20899999999999999</v>
      </c>
      <c r="N46" s="314"/>
      <c r="O46" s="78">
        <f t="shared" ref="O46:Q47" si="24">I46+3%</f>
        <v>0.20149999999999998</v>
      </c>
      <c r="P46" s="78">
        <f t="shared" si="24"/>
        <v>0.19899999999999998</v>
      </c>
      <c r="Q46" s="313">
        <f t="shared" si="24"/>
        <v>0.17899999999999999</v>
      </c>
      <c r="R46" s="314"/>
      <c r="S46" s="328"/>
      <c r="T46" s="293"/>
      <c r="U46" s="294"/>
    </row>
    <row r="47" spans="1:24" ht="15.75" customHeight="1">
      <c r="A47" s="35"/>
      <c r="B47" s="282"/>
      <c r="C47" s="283"/>
      <c r="D47" s="284"/>
      <c r="E47" s="259"/>
      <c r="F47" s="5" t="s">
        <v>53</v>
      </c>
      <c r="G47" s="336">
        <f t="shared" si="20"/>
        <v>0.19900000000000001</v>
      </c>
      <c r="H47" s="337"/>
      <c r="I47" s="68">
        <f t="shared" si="21"/>
        <v>0.1915</v>
      </c>
      <c r="J47" s="68">
        <f t="shared" si="22"/>
        <v>0.189</v>
      </c>
      <c r="K47" s="336">
        <v>0.16900000000000001</v>
      </c>
      <c r="L47" s="337"/>
      <c r="M47" s="313">
        <f t="shared" si="23"/>
        <v>0.22900000000000001</v>
      </c>
      <c r="N47" s="314"/>
      <c r="O47" s="78">
        <f t="shared" si="24"/>
        <v>0.2215</v>
      </c>
      <c r="P47" s="78">
        <f t="shared" si="24"/>
        <v>0.219</v>
      </c>
      <c r="Q47" s="313">
        <f t="shared" si="24"/>
        <v>0.19900000000000001</v>
      </c>
      <c r="R47" s="314"/>
      <c r="S47" s="329"/>
      <c r="T47" s="316"/>
      <c r="U47" s="317"/>
    </row>
    <row r="48" spans="1:24" ht="2.25" customHeight="1">
      <c r="A48" s="35"/>
      <c r="B48" s="102"/>
      <c r="C48" s="34"/>
      <c r="D48" s="34"/>
      <c r="E48" s="73"/>
      <c r="F48" s="36"/>
      <c r="G48" s="37"/>
      <c r="H48" s="37"/>
      <c r="I48" s="37"/>
      <c r="J48" s="37"/>
      <c r="K48" s="38"/>
      <c r="L48" s="38"/>
      <c r="M48" s="14"/>
      <c r="N48" s="14"/>
      <c r="O48" s="14"/>
      <c r="P48" s="14"/>
      <c r="Q48" s="14"/>
      <c r="R48" s="14"/>
      <c r="S48" s="16"/>
      <c r="T48" s="16"/>
      <c r="U48" s="16"/>
    </row>
    <row r="49" spans="1:23" ht="12" customHeight="1">
      <c r="B49" s="159" t="s">
        <v>0</v>
      </c>
      <c r="C49" s="160"/>
      <c r="D49" s="161"/>
      <c r="E49" s="187" t="s">
        <v>1</v>
      </c>
      <c r="F49" s="194" t="s">
        <v>2</v>
      </c>
      <c r="G49" s="195" t="s">
        <v>110</v>
      </c>
      <c r="H49" s="195"/>
      <c r="I49" s="195"/>
      <c r="J49" s="195"/>
      <c r="K49" s="195"/>
      <c r="L49" s="195"/>
      <c r="M49" s="187" t="s">
        <v>80</v>
      </c>
      <c r="N49" s="187"/>
      <c r="O49" s="187"/>
      <c r="P49" s="187"/>
      <c r="Q49" s="187"/>
      <c r="R49" s="187"/>
      <c r="S49" s="187" t="s">
        <v>3</v>
      </c>
      <c r="T49" s="187" t="s">
        <v>4</v>
      </c>
      <c r="U49" s="187"/>
    </row>
    <row r="50" spans="1:23" ht="43.2" customHeight="1">
      <c r="B50" s="162"/>
      <c r="C50" s="163"/>
      <c r="D50" s="164"/>
      <c r="E50" s="187"/>
      <c r="F50" s="194"/>
      <c r="G50" s="198" t="s">
        <v>47</v>
      </c>
      <c r="H50" s="198"/>
      <c r="I50" s="198" t="s">
        <v>76</v>
      </c>
      <c r="J50" s="198"/>
      <c r="K50" s="198" t="s">
        <v>119</v>
      </c>
      <c r="L50" s="198"/>
      <c r="M50" s="187"/>
      <c r="N50" s="187"/>
      <c r="O50" s="187"/>
      <c r="P50" s="187"/>
      <c r="Q50" s="187"/>
      <c r="R50" s="187"/>
      <c r="S50" s="187"/>
      <c r="T50" s="187"/>
      <c r="U50" s="187"/>
    </row>
    <row r="51" spans="1:23" s="32" customFormat="1" ht="21" customHeight="1">
      <c r="B51" s="236" t="s">
        <v>83</v>
      </c>
      <c r="C51" s="236"/>
      <c r="D51" s="236"/>
      <c r="E51" s="179" t="s">
        <v>20</v>
      </c>
      <c r="F51" s="3" t="s">
        <v>34</v>
      </c>
      <c r="G51" s="158">
        <v>0.1399</v>
      </c>
      <c r="H51" s="158"/>
      <c r="I51" s="158">
        <v>0.1249</v>
      </c>
      <c r="J51" s="158"/>
      <c r="K51" s="158">
        <v>0.1149</v>
      </c>
      <c r="L51" s="158"/>
      <c r="M51" s="216" t="s">
        <v>97</v>
      </c>
      <c r="N51" s="216"/>
      <c r="O51" s="216"/>
      <c r="P51" s="216"/>
      <c r="Q51" s="216"/>
      <c r="R51" s="216"/>
      <c r="S51" s="177" t="s">
        <v>9</v>
      </c>
      <c r="T51" s="217">
        <v>4900000</v>
      </c>
      <c r="U51" s="179"/>
    </row>
    <row r="52" spans="1:23" s="32" customFormat="1" ht="44.25" customHeight="1">
      <c r="B52" s="236"/>
      <c r="C52" s="236"/>
      <c r="D52" s="236"/>
      <c r="E52" s="179"/>
      <c r="F52" s="3" t="s">
        <v>79</v>
      </c>
      <c r="G52" s="158">
        <v>0.14990000000000001</v>
      </c>
      <c r="H52" s="158"/>
      <c r="I52" s="158">
        <v>0.13489999999999999</v>
      </c>
      <c r="J52" s="158"/>
      <c r="K52" s="158">
        <v>0.1249</v>
      </c>
      <c r="L52" s="158"/>
      <c r="M52" s="216"/>
      <c r="N52" s="216"/>
      <c r="O52" s="216"/>
      <c r="P52" s="216"/>
      <c r="Q52" s="216"/>
      <c r="R52" s="216"/>
      <c r="S52" s="177"/>
      <c r="T52" s="179"/>
      <c r="U52" s="179"/>
    </row>
    <row r="53" spans="1:23" s="4" customFormat="1" ht="2.25" customHeight="1">
      <c r="A53" s="26"/>
      <c r="B53" s="77"/>
      <c r="C53" s="77"/>
      <c r="D53" s="77"/>
      <c r="E53" s="77"/>
      <c r="F53" s="24"/>
      <c r="G53" s="25"/>
      <c r="H53" s="25"/>
      <c r="I53" s="25"/>
      <c r="J53" s="25"/>
      <c r="K53" s="25"/>
      <c r="L53" s="25"/>
      <c r="M53" s="79"/>
      <c r="N53" s="79"/>
      <c r="O53" s="79"/>
      <c r="P53" s="79"/>
      <c r="Q53" s="79"/>
      <c r="R53" s="79"/>
      <c r="S53" s="27"/>
      <c r="T53" s="27"/>
      <c r="U53" s="27"/>
      <c r="V53" s="26"/>
    </row>
    <row r="54" spans="1:23" ht="11.25" customHeight="1">
      <c r="B54" s="159" t="s">
        <v>0</v>
      </c>
      <c r="C54" s="160"/>
      <c r="D54" s="161"/>
      <c r="E54" s="187" t="s">
        <v>1</v>
      </c>
      <c r="F54" s="194" t="s">
        <v>2</v>
      </c>
      <c r="G54" s="184" t="s">
        <v>18</v>
      </c>
      <c r="H54" s="381"/>
      <c r="I54" s="381"/>
      <c r="J54" s="381"/>
      <c r="K54" s="381"/>
      <c r="L54" s="381"/>
      <c r="M54" s="381"/>
      <c r="N54" s="381"/>
      <c r="O54" s="381"/>
      <c r="P54" s="381"/>
      <c r="Q54" s="381"/>
      <c r="R54" s="382"/>
      <c r="S54" s="198" t="s">
        <v>3</v>
      </c>
      <c r="T54" s="198" t="s">
        <v>4</v>
      </c>
      <c r="U54" s="198"/>
    </row>
    <row r="55" spans="1:23" ht="15" customHeight="1">
      <c r="B55" s="162"/>
      <c r="C55" s="163"/>
      <c r="D55" s="164"/>
      <c r="E55" s="427"/>
      <c r="F55" s="428"/>
      <c r="G55" s="188" t="s">
        <v>41</v>
      </c>
      <c r="H55" s="302"/>
      <c r="I55" s="302"/>
      <c r="J55" s="188" t="s">
        <v>90</v>
      </c>
      <c r="K55" s="302"/>
      <c r="L55" s="302"/>
      <c r="M55" s="188" t="s">
        <v>91</v>
      </c>
      <c r="N55" s="302"/>
      <c r="O55" s="302"/>
      <c r="P55" s="188" t="s">
        <v>54</v>
      </c>
      <c r="Q55" s="302"/>
      <c r="R55" s="189"/>
      <c r="S55" s="290"/>
      <c r="T55" s="290"/>
      <c r="U55" s="290"/>
    </row>
    <row r="56" spans="1:23" ht="28.5" customHeight="1">
      <c r="B56" s="165" t="s">
        <v>58</v>
      </c>
      <c r="C56" s="166"/>
      <c r="D56" s="167"/>
      <c r="E56" s="92" t="s">
        <v>20</v>
      </c>
      <c r="F56" s="28" t="s">
        <v>36</v>
      </c>
      <c r="G56" s="197">
        <v>0.17299999999999999</v>
      </c>
      <c r="H56" s="197"/>
      <c r="I56" s="197"/>
      <c r="J56" s="197">
        <f>G56-0.75%</f>
        <v>0.16549999999999998</v>
      </c>
      <c r="K56" s="197"/>
      <c r="L56" s="197"/>
      <c r="M56" s="197">
        <f>G56-1%</f>
        <v>0.16299999999999998</v>
      </c>
      <c r="N56" s="197"/>
      <c r="O56" s="197"/>
      <c r="P56" s="158">
        <f>G56-1.5%</f>
        <v>0.15799999999999997</v>
      </c>
      <c r="Q56" s="158"/>
      <c r="R56" s="158"/>
      <c r="S56" s="29" t="s">
        <v>24</v>
      </c>
      <c r="T56" s="191">
        <v>4900000</v>
      </c>
      <c r="U56" s="311"/>
    </row>
    <row r="57" spans="1:23" s="32" customFormat="1" ht="1.5" customHeight="1">
      <c r="A57" s="23"/>
      <c r="B57" s="60"/>
      <c r="C57" s="60"/>
      <c r="D57" s="60"/>
      <c r="E57" s="72"/>
      <c r="F57" s="23"/>
      <c r="G57" s="17"/>
      <c r="H57" s="17"/>
      <c r="I57" s="17"/>
      <c r="J57" s="17"/>
      <c r="K57" s="17"/>
      <c r="L57" s="17"/>
      <c r="M57" s="17"/>
      <c r="N57" s="17"/>
      <c r="O57" s="17"/>
      <c r="P57" s="17"/>
      <c r="Q57" s="17"/>
      <c r="R57" s="17"/>
      <c r="S57" s="16"/>
      <c r="T57" s="16"/>
      <c r="U57" s="16"/>
      <c r="V57" s="23"/>
      <c r="W57" s="23"/>
    </row>
    <row r="58" spans="1:23" ht="15" customHeight="1">
      <c r="B58" s="413" t="s">
        <v>51</v>
      </c>
      <c r="C58" s="413"/>
      <c r="D58" s="413"/>
      <c r="E58" s="413"/>
      <c r="F58" s="413"/>
      <c r="G58" s="413"/>
      <c r="H58" s="413"/>
      <c r="I58" s="413"/>
      <c r="J58" s="413"/>
      <c r="K58" s="413"/>
      <c r="L58" s="413"/>
      <c r="M58" s="414"/>
      <c r="N58" s="414"/>
      <c r="O58" s="414"/>
      <c r="P58" s="414"/>
      <c r="Q58" s="414"/>
      <c r="R58" s="414"/>
      <c r="S58" s="414"/>
      <c r="T58" s="414"/>
      <c r="U58" s="414"/>
    </row>
    <row r="59" spans="1:23" ht="14.25" customHeight="1">
      <c r="B59" s="159" t="s">
        <v>0</v>
      </c>
      <c r="C59" s="160"/>
      <c r="D59" s="161"/>
      <c r="E59" s="187" t="s">
        <v>1</v>
      </c>
      <c r="F59" s="194" t="s">
        <v>2</v>
      </c>
      <c r="G59" s="184" t="s">
        <v>110</v>
      </c>
      <c r="H59" s="185"/>
      <c r="I59" s="185"/>
      <c r="J59" s="185"/>
      <c r="K59" s="185"/>
      <c r="L59" s="186"/>
      <c r="M59" s="184" t="s">
        <v>18</v>
      </c>
      <c r="N59" s="185"/>
      <c r="O59" s="185"/>
      <c r="P59" s="185"/>
      <c r="Q59" s="185"/>
      <c r="R59" s="186"/>
      <c r="S59" s="187" t="s">
        <v>3</v>
      </c>
      <c r="T59" s="187" t="s">
        <v>4</v>
      </c>
      <c r="U59" s="187"/>
    </row>
    <row r="60" spans="1:23" ht="22.5" customHeight="1">
      <c r="B60" s="162"/>
      <c r="C60" s="163"/>
      <c r="D60" s="164"/>
      <c r="E60" s="187"/>
      <c r="F60" s="194"/>
      <c r="G60" s="144" t="s">
        <v>47</v>
      </c>
      <c r="H60" s="145"/>
      <c r="I60" s="95" t="s">
        <v>90</v>
      </c>
      <c r="J60" s="95" t="s">
        <v>91</v>
      </c>
      <c r="K60" s="144" t="s">
        <v>54</v>
      </c>
      <c r="L60" s="145"/>
      <c r="M60" s="144" t="s">
        <v>47</v>
      </c>
      <c r="N60" s="145"/>
      <c r="O60" s="95" t="s">
        <v>90</v>
      </c>
      <c r="P60" s="95" t="s">
        <v>91</v>
      </c>
      <c r="Q60" s="144" t="s">
        <v>54</v>
      </c>
      <c r="R60" s="145"/>
      <c r="S60" s="187"/>
      <c r="T60" s="187"/>
      <c r="U60" s="187"/>
    </row>
    <row r="61" spans="1:23" ht="21.75" customHeight="1">
      <c r="B61" s="155" t="s">
        <v>68</v>
      </c>
      <c r="C61" s="392" t="s">
        <v>13</v>
      </c>
      <c r="D61" s="393"/>
      <c r="E61" s="104" t="s">
        <v>19</v>
      </c>
      <c r="F61" s="74" t="s">
        <v>7</v>
      </c>
      <c r="G61" s="190">
        <v>0.16700000000000001</v>
      </c>
      <c r="H61" s="190"/>
      <c r="I61" s="94">
        <f>G61-0.75%</f>
        <v>0.1595</v>
      </c>
      <c r="J61" s="94">
        <f>G61-1%</f>
        <v>0.157</v>
      </c>
      <c r="K61" s="190">
        <f t="shared" ref="K61:K66" si="25">G61-1.5%</f>
        <v>0.15200000000000002</v>
      </c>
      <c r="L61" s="190"/>
      <c r="M61" s="303" t="s">
        <v>8</v>
      </c>
      <c r="N61" s="304"/>
      <c r="O61" s="304"/>
      <c r="P61" s="304"/>
      <c r="Q61" s="304"/>
      <c r="R61" s="305"/>
      <c r="S61" s="289" t="s">
        <v>9</v>
      </c>
      <c r="T61" s="291" t="s">
        <v>14</v>
      </c>
      <c r="U61" s="292"/>
    </row>
    <row r="62" spans="1:23" ht="13.5" customHeight="1">
      <c r="B62" s="156"/>
      <c r="C62" s="394"/>
      <c r="D62" s="395"/>
      <c r="E62" s="92" t="s">
        <v>6</v>
      </c>
      <c r="F62" s="74" t="s">
        <v>11</v>
      </c>
      <c r="G62" s="190">
        <v>0.16700000000000001</v>
      </c>
      <c r="H62" s="190"/>
      <c r="I62" s="94">
        <f t="shared" ref="I62:I66" si="26">G62-0.75%</f>
        <v>0.1595</v>
      </c>
      <c r="J62" s="94">
        <f t="shared" ref="J62:J66" si="27">G62-1%</f>
        <v>0.157</v>
      </c>
      <c r="K62" s="190">
        <f t="shared" si="25"/>
        <v>0.15200000000000002</v>
      </c>
      <c r="L62" s="190"/>
      <c r="M62" s="306"/>
      <c r="N62" s="307"/>
      <c r="O62" s="307"/>
      <c r="P62" s="307"/>
      <c r="Q62" s="307"/>
      <c r="R62" s="308"/>
      <c r="S62" s="289"/>
      <c r="T62" s="293"/>
      <c r="U62" s="294"/>
    </row>
    <row r="63" spans="1:23" ht="23.25" customHeight="1">
      <c r="B63" s="156"/>
      <c r="C63" s="285" t="s">
        <v>15</v>
      </c>
      <c r="D63" s="286"/>
      <c r="E63" s="39" t="s">
        <v>19</v>
      </c>
      <c r="F63" s="40" t="s">
        <v>7</v>
      </c>
      <c r="G63" s="301">
        <v>0.187</v>
      </c>
      <c r="H63" s="301"/>
      <c r="I63" s="96">
        <f t="shared" si="26"/>
        <v>0.17949999999999999</v>
      </c>
      <c r="J63" s="96">
        <f t="shared" si="27"/>
        <v>0.17699999999999999</v>
      </c>
      <c r="K63" s="301">
        <f>G63-1.5%</f>
        <v>0.17199999999999999</v>
      </c>
      <c r="L63" s="301"/>
      <c r="M63" s="301">
        <f>G63+3%</f>
        <v>0.217</v>
      </c>
      <c r="N63" s="301"/>
      <c r="O63" s="96">
        <f>M63-0.75%</f>
        <v>0.20949999999999999</v>
      </c>
      <c r="P63" s="96">
        <f>M63-1%</f>
        <v>0.20699999999999999</v>
      </c>
      <c r="Q63" s="301">
        <f>M63-1.5%</f>
        <v>0.20200000000000001</v>
      </c>
      <c r="R63" s="301"/>
      <c r="S63" s="289"/>
      <c r="T63" s="293"/>
      <c r="U63" s="294"/>
    </row>
    <row r="64" spans="1:23" ht="12.75" customHeight="1">
      <c r="B64" s="156"/>
      <c r="C64" s="287"/>
      <c r="D64" s="288"/>
      <c r="E64" s="39" t="s">
        <v>6</v>
      </c>
      <c r="F64" s="40" t="s">
        <v>11</v>
      </c>
      <c r="G64" s="301">
        <v>0.187</v>
      </c>
      <c r="H64" s="301"/>
      <c r="I64" s="96">
        <f t="shared" si="26"/>
        <v>0.17949999999999999</v>
      </c>
      <c r="J64" s="96">
        <f t="shared" si="27"/>
        <v>0.17699999999999999</v>
      </c>
      <c r="K64" s="301">
        <f t="shared" si="25"/>
        <v>0.17199999999999999</v>
      </c>
      <c r="L64" s="301"/>
      <c r="M64" s="301">
        <f t="shared" ref="M64" si="28">G64+3%</f>
        <v>0.217</v>
      </c>
      <c r="N64" s="301"/>
      <c r="O64" s="96">
        <f>M64-0.75%</f>
        <v>0.20949999999999999</v>
      </c>
      <c r="P64" s="96">
        <f>M64-1%</f>
        <v>0.20699999999999999</v>
      </c>
      <c r="Q64" s="301">
        <f t="shared" ref="Q64" si="29">M64-1.5%</f>
        <v>0.20200000000000001</v>
      </c>
      <c r="R64" s="301"/>
      <c r="S64" s="289"/>
      <c r="T64" s="293"/>
      <c r="U64" s="294"/>
    </row>
    <row r="65" spans="1:24" ht="53.25" customHeight="1">
      <c r="B65" s="156"/>
      <c r="C65" s="383" t="s">
        <v>59</v>
      </c>
      <c r="D65" s="385"/>
      <c r="E65" s="92" t="s">
        <v>19</v>
      </c>
      <c r="F65" s="28" t="s">
        <v>7</v>
      </c>
      <c r="G65" s="190">
        <f>G61-1%</f>
        <v>0.157</v>
      </c>
      <c r="H65" s="190"/>
      <c r="I65" s="94">
        <f>G65-0.75%</f>
        <v>0.14949999999999999</v>
      </c>
      <c r="J65" s="94">
        <f t="shared" si="27"/>
        <v>0.14699999999999999</v>
      </c>
      <c r="K65" s="190">
        <f t="shared" si="25"/>
        <v>0.14200000000000002</v>
      </c>
      <c r="L65" s="190"/>
      <c r="M65" s="303" t="s">
        <v>8</v>
      </c>
      <c r="N65" s="304"/>
      <c r="O65" s="304"/>
      <c r="P65" s="304"/>
      <c r="Q65" s="304"/>
      <c r="R65" s="305"/>
      <c r="S65" s="289" t="s">
        <v>9</v>
      </c>
      <c r="T65" s="312" t="s">
        <v>14</v>
      </c>
      <c r="U65" s="312"/>
    </row>
    <row r="66" spans="1:24" ht="53.25" customHeight="1">
      <c r="B66" s="157"/>
      <c r="C66" s="386"/>
      <c r="D66" s="388"/>
      <c r="E66" s="92" t="s">
        <v>6</v>
      </c>
      <c r="F66" s="28" t="s">
        <v>11</v>
      </c>
      <c r="G66" s="190">
        <v>0.157</v>
      </c>
      <c r="H66" s="190"/>
      <c r="I66" s="94">
        <f t="shared" si="26"/>
        <v>0.14949999999999999</v>
      </c>
      <c r="J66" s="94">
        <f t="shared" si="27"/>
        <v>0.14699999999999999</v>
      </c>
      <c r="K66" s="190">
        <f t="shared" si="25"/>
        <v>0.14200000000000002</v>
      </c>
      <c r="L66" s="190"/>
      <c r="M66" s="306"/>
      <c r="N66" s="307"/>
      <c r="O66" s="307"/>
      <c r="P66" s="307"/>
      <c r="Q66" s="307"/>
      <c r="R66" s="308"/>
      <c r="S66" s="289"/>
      <c r="T66" s="312"/>
      <c r="U66" s="312"/>
    </row>
    <row r="67" spans="1:24" ht="2.25" customHeight="1">
      <c r="A67" s="23"/>
      <c r="B67" s="20"/>
      <c r="C67" s="20"/>
      <c r="D67" s="20"/>
      <c r="E67" s="20"/>
      <c r="F67" s="80"/>
      <c r="G67" s="99"/>
      <c r="H67" s="99"/>
      <c r="I67" s="99"/>
      <c r="J67" s="99"/>
      <c r="K67" s="99"/>
      <c r="L67" s="99"/>
      <c r="M67" s="99"/>
      <c r="N67" s="99"/>
      <c r="O67" s="99"/>
      <c r="P67" s="99"/>
      <c r="Q67" s="99"/>
      <c r="R67" s="99"/>
      <c r="S67" s="81"/>
      <c r="T67" s="81"/>
      <c r="U67" s="81"/>
      <c r="V67" s="23"/>
      <c r="W67" s="23"/>
      <c r="X67" s="23"/>
    </row>
    <row r="68" spans="1:24" s="4" customFormat="1" ht="27.75" customHeight="1">
      <c r="B68" s="279" t="s">
        <v>63</v>
      </c>
      <c r="C68" s="280"/>
      <c r="D68" s="281"/>
      <c r="E68" s="39" t="s">
        <v>19</v>
      </c>
      <c r="F68" s="40" t="s">
        <v>7</v>
      </c>
      <c r="G68" s="301">
        <v>0.17200000000000001</v>
      </c>
      <c r="H68" s="301"/>
      <c r="I68" s="107">
        <f>G68-0.75%</f>
        <v>0.16450000000000001</v>
      </c>
      <c r="J68" s="107">
        <f>G68-1%</f>
        <v>0.16200000000000001</v>
      </c>
      <c r="K68" s="301">
        <v>0.15700000000000003</v>
      </c>
      <c r="L68" s="301"/>
      <c r="M68" s="301">
        <v>0.20200000000000001</v>
      </c>
      <c r="N68" s="301"/>
      <c r="O68" s="107">
        <f>M68-0.75%</f>
        <v>0.19450000000000001</v>
      </c>
      <c r="P68" s="107">
        <f>M68-1%</f>
        <v>0.192</v>
      </c>
      <c r="Q68" s="301">
        <v>0.18700000000000003</v>
      </c>
      <c r="R68" s="301"/>
      <c r="S68" s="334" t="s">
        <v>9</v>
      </c>
      <c r="T68" s="312" t="s">
        <v>14</v>
      </c>
      <c r="U68" s="312"/>
    </row>
    <row r="69" spans="1:24" s="4" customFormat="1" ht="23.25" customHeight="1">
      <c r="B69" s="282"/>
      <c r="C69" s="283"/>
      <c r="D69" s="284"/>
      <c r="E69" s="39" t="s">
        <v>6</v>
      </c>
      <c r="F69" s="40" t="s">
        <v>11</v>
      </c>
      <c r="G69" s="301">
        <v>0.18200000000000002</v>
      </c>
      <c r="H69" s="301"/>
      <c r="I69" s="107">
        <f>G69-0.75%</f>
        <v>0.17450000000000002</v>
      </c>
      <c r="J69" s="107">
        <f>G69-1%</f>
        <v>0.17200000000000001</v>
      </c>
      <c r="K69" s="301">
        <v>0.16700000000000004</v>
      </c>
      <c r="L69" s="301"/>
      <c r="M69" s="301">
        <v>0.21200000000000002</v>
      </c>
      <c r="N69" s="301"/>
      <c r="O69" s="107">
        <f>M69-0.75%</f>
        <v>0.20450000000000002</v>
      </c>
      <c r="P69" s="107">
        <f>M69-1%</f>
        <v>0.20200000000000001</v>
      </c>
      <c r="Q69" s="301">
        <v>0.19700000000000004</v>
      </c>
      <c r="R69" s="301"/>
      <c r="S69" s="335"/>
      <c r="T69" s="312"/>
      <c r="U69" s="312"/>
    </row>
    <row r="70" spans="1:24" ht="1.5" customHeight="1">
      <c r="B70" s="7"/>
      <c r="C70" s="7"/>
      <c r="D70" s="7"/>
      <c r="E70" s="7"/>
      <c r="F70" s="7"/>
      <c r="G70" s="7"/>
      <c r="H70" s="7"/>
      <c r="I70" s="7"/>
      <c r="J70" s="7"/>
      <c r="K70" s="7"/>
      <c r="L70" s="7"/>
      <c r="M70" s="7"/>
      <c r="N70" s="7"/>
      <c r="O70" s="7"/>
      <c r="P70" s="7"/>
      <c r="Q70" s="7"/>
      <c r="R70" s="7"/>
      <c r="S70" s="7"/>
      <c r="T70" s="7"/>
      <c r="U70" s="7"/>
    </row>
    <row r="71" spans="1:24" s="4" customFormat="1" ht="12" customHeight="1">
      <c r="A71" s="10"/>
      <c r="B71" s="411" t="s">
        <v>57</v>
      </c>
      <c r="C71" s="411"/>
      <c r="D71" s="411"/>
      <c r="E71" s="411"/>
      <c r="F71" s="411"/>
      <c r="G71" s="411"/>
      <c r="H71" s="411"/>
      <c r="I71" s="411"/>
      <c r="J71" s="411"/>
      <c r="K71" s="411"/>
      <c r="L71" s="411"/>
      <c r="M71" s="411"/>
      <c r="N71" s="411"/>
      <c r="O71" s="411"/>
      <c r="P71" s="411"/>
      <c r="Q71" s="411"/>
      <c r="R71" s="411"/>
      <c r="S71" s="411"/>
      <c r="T71" s="411"/>
      <c r="U71" s="411"/>
      <c r="V71" s="10"/>
    </row>
    <row r="72" spans="1:24" s="4" customFormat="1" ht="10.5" customHeight="1">
      <c r="B72" s="159" t="s">
        <v>0</v>
      </c>
      <c r="C72" s="160"/>
      <c r="D72" s="161"/>
      <c r="E72" s="122" t="s">
        <v>1</v>
      </c>
      <c r="F72" s="123" t="s">
        <v>2</v>
      </c>
      <c r="G72" s="175" t="s">
        <v>26</v>
      </c>
      <c r="H72" s="176"/>
      <c r="I72" s="176"/>
      <c r="J72" s="176"/>
      <c r="K72" s="176"/>
      <c r="L72" s="176"/>
      <c r="M72" s="176"/>
      <c r="N72" s="176"/>
      <c r="O72" s="176"/>
      <c r="P72" s="176"/>
      <c r="Q72" s="125" t="s">
        <v>81</v>
      </c>
      <c r="R72" s="126"/>
      <c r="S72" s="122" t="s">
        <v>3</v>
      </c>
      <c r="T72" s="122" t="s">
        <v>4</v>
      </c>
      <c r="U72" s="122"/>
    </row>
    <row r="73" spans="1:24" s="4" customFormat="1" ht="12.75" customHeight="1">
      <c r="B73" s="172"/>
      <c r="C73" s="173"/>
      <c r="D73" s="174"/>
      <c r="E73" s="122"/>
      <c r="F73" s="123"/>
      <c r="G73" s="123" t="s">
        <v>27</v>
      </c>
      <c r="H73" s="123"/>
      <c r="I73" s="123" t="s">
        <v>28</v>
      </c>
      <c r="J73" s="123"/>
      <c r="K73" s="123" t="s">
        <v>29</v>
      </c>
      <c r="L73" s="123"/>
      <c r="M73" s="123" t="s">
        <v>92</v>
      </c>
      <c r="N73" s="123"/>
      <c r="O73" s="123" t="s">
        <v>93</v>
      </c>
      <c r="P73" s="124"/>
      <c r="Q73" s="127"/>
      <c r="R73" s="128"/>
      <c r="S73" s="122"/>
      <c r="T73" s="122"/>
      <c r="U73" s="122"/>
    </row>
    <row r="74" spans="1:24" s="4" customFormat="1" ht="42" customHeight="1">
      <c r="B74" s="162"/>
      <c r="C74" s="163"/>
      <c r="D74" s="164"/>
      <c r="E74" s="122"/>
      <c r="F74" s="123"/>
      <c r="G74" s="12" t="s">
        <v>74</v>
      </c>
      <c r="H74" s="12" t="s">
        <v>48</v>
      </c>
      <c r="I74" s="12" t="s">
        <v>74</v>
      </c>
      <c r="J74" s="12" t="s">
        <v>48</v>
      </c>
      <c r="K74" s="12" t="s">
        <v>74</v>
      </c>
      <c r="L74" s="12" t="s">
        <v>48</v>
      </c>
      <c r="M74" s="12" t="s">
        <v>74</v>
      </c>
      <c r="N74" s="12" t="s">
        <v>48</v>
      </c>
      <c r="O74" s="12" t="s">
        <v>74</v>
      </c>
      <c r="P74" s="62" t="s">
        <v>48</v>
      </c>
      <c r="Q74" s="129"/>
      <c r="R74" s="130"/>
      <c r="S74" s="122"/>
      <c r="T74" s="122"/>
      <c r="U74" s="122"/>
    </row>
    <row r="75" spans="1:24" s="4" customFormat="1" ht="21.75" customHeight="1">
      <c r="B75" s="252" t="s">
        <v>70</v>
      </c>
      <c r="C75" s="253"/>
      <c r="D75" s="254"/>
      <c r="E75" s="236" t="s">
        <v>20</v>
      </c>
      <c r="F75" s="5" t="s">
        <v>23</v>
      </c>
      <c r="G75" s="6">
        <v>5.8999999999999997E-2</v>
      </c>
      <c r="H75" s="6">
        <v>9.4E-2</v>
      </c>
      <c r="I75" s="6">
        <v>0.08</v>
      </c>
      <c r="J75" s="42">
        <v>0.115</v>
      </c>
      <c r="K75" s="6">
        <v>0.08</v>
      </c>
      <c r="L75" s="6">
        <v>0.115</v>
      </c>
      <c r="M75" s="6">
        <v>0.1</v>
      </c>
      <c r="N75" s="42">
        <v>0.13500000000000001</v>
      </c>
      <c r="O75" s="6">
        <v>0.1</v>
      </c>
      <c r="P75" s="42">
        <v>0.13500000000000001</v>
      </c>
      <c r="Q75" s="132" t="s">
        <v>8</v>
      </c>
      <c r="R75" s="133"/>
      <c r="S75" s="260" t="s">
        <v>72</v>
      </c>
      <c r="T75" s="263" t="s">
        <v>10</v>
      </c>
      <c r="U75" s="264"/>
    </row>
    <row r="76" spans="1:24" s="4" customFormat="1" ht="12" customHeight="1">
      <c r="B76" s="389"/>
      <c r="C76" s="390"/>
      <c r="D76" s="391"/>
      <c r="E76" s="236"/>
      <c r="F76" s="265" t="s">
        <v>111</v>
      </c>
      <c r="G76" s="170">
        <v>5.8999999999999997E-2</v>
      </c>
      <c r="H76" s="170">
        <v>9.4E-2</v>
      </c>
      <c r="I76" s="170">
        <v>0.1</v>
      </c>
      <c r="J76" s="168">
        <v>0.13500000000000001</v>
      </c>
      <c r="K76" s="170">
        <v>0.1</v>
      </c>
      <c r="L76" s="170">
        <v>0.13500000000000001</v>
      </c>
      <c r="M76" s="170">
        <v>0.12</v>
      </c>
      <c r="N76" s="168">
        <v>0.155</v>
      </c>
      <c r="O76" s="170">
        <v>0.125</v>
      </c>
      <c r="P76" s="168">
        <v>0.16</v>
      </c>
      <c r="Q76" s="134"/>
      <c r="R76" s="135"/>
      <c r="S76" s="261"/>
      <c r="T76" s="264"/>
      <c r="U76" s="264"/>
    </row>
    <row r="77" spans="1:24" s="4" customFormat="1" ht="12" customHeight="1">
      <c r="B77" s="255"/>
      <c r="C77" s="256"/>
      <c r="D77" s="257"/>
      <c r="E77" s="236"/>
      <c r="F77" s="266"/>
      <c r="G77" s="169"/>
      <c r="H77" s="169"/>
      <c r="I77" s="169"/>
      <c r="J77" s="169"/>
      <c r="K77" s="169"/>
      <c r="L77" s="169"/>
      <c r="M77" s="171"/>
      <c r="N77" s="171"/>
      <c r="O77" s="171"/>
      <c r="P77" s="171"/>
      <c r="Q77" s="136"/>
      <c r="R77" s="137"/>
      <c r="S77" s="262"/>
      <c r="T77" s="264"/>
      <c r="U77" s="264"/>
    </row>
    <row r="78" spans="1:24" s="4" customFormat="1" ht="2.25" customHeight="1">
      <c r="A78" s="51"/>
      <c r="B78" s="52"/>
      <c r="C78" s="52"/>
      <c r="D78" s="52"/>
      <c r="E78" s="53"/>
      <c r="F78" s="54"/>
      <c r="G78" s="55"/>
      <c r="H78" s="55"/>
      <c r="I78" s="55"/>
      <c r="J78" s="55"/>
      <c r="K78" s="55"/>
      <c r="L78" s="55"/>
      <c r="M78" s="55"/>
      <c r="N78" s="55"/>
      <c r="O78" s="55"/>
      <c r="P78" s="55"/>
      <c r="Q78" s="55"/>
      <c r="R78" s="55"/>
      <c r="S78" s="56"/>
      <c r="T78" s="56"/>
      <c r="U78" s="56"/>
      <c r="V78" s="51"/>
      <c r="W78" s="51"/>
      <c r="X78" s="51"/>
    </row>
    <row r="79" spans="1:24" s="4" customFormat="1" ht="14.25" customHeight="1">
      <c r="B79" s="146" t="s">
        <v>86</v>
      </c>
      <c r="C79" s="147"/>
      <c r="D79" s="148"/>
      <c r="E79" s="240" t="s">
        <v>20</v>
      </c>
      <c r="F79" s="31" t="s">
        <v>23</v>
      </c>
      <c r="G79" s="57">
        <v>0.06</v>
      </c>
      <c r="H79" s="57">
        <v>9.5000000000000001E-2</v>
      </c>
      <c r="I79" s="57">
        <v>8.5000000000000006E-2</v>
      </c>
      <c r="J79" s="58">
        <v>0.12</v>
      </c>
      <c r="K79" s="57">
        <v>0.09</v>
      </c>
      <c r="L79" s="57">
        <v>0.125</v>
      </c>
      <c r="M79" s="57">
        <v>0.1</v>
      </c>
      <c r="N79" s="58">
        <v>0.13500000000000001</v>
      </c>
      <c r="O79" s="57">
        <v>0.1</v>
      </c>
      <c r="P79" s="58">
        <v>0.13500000000000001</v>
      </c>
      <c r="Q79" s="295" t="s">
        <v>8</v>
      </c>
      <c r="R79" s="296"/>
      <c r="S79" s="260" t="s">
        <v>73</v>
      </c>
      <c r="T79" s="309" t="s">
        <v>30</v>
      </c>
      <c r="U79" s="310"/>
    </row>
    <row r="80" spans="1:24" s="4" customFormat="1" ht="14.25" customHeight="1">
      <c r="B80" s="149"/>
      <c r="C80" s="150"/>
      <c r="D80" s="151"/>
      <c r="E80" s="240"/>
      <c r="F80" s="31" t="s">
        <v>25</v>
      </c>
      <c r="G80" s="57">
        <v>8.5000000000000006E-2</v>
      </c>
      <c r="H80" s="57">
        <v>0.12</v>
      </c>
      <c r="I80" s="57">
        <v>0.1</v>
      </c>
      <c r="J80" s="58">
        <v>0.13500000000000001</v>
      </c>
      <c r="K80" s="57">
        <v>0.1</v>
      </c>
      <c r="L80" s="57">
        <v>0.13500000000000001</v>
      </c>
      <c r="M80" s="57">
        <v>0.115</v>
      </c>
      <c r="N80" s="58">
        <v>0.15</v>
      </c>
      <c r="O80" s="57">
        <v>0.115</v>
      </c>
      <c r="P80" s="58">
        <v>0.15</v>
      </c>
      <c r="Q80" s="297"/>
      <c r="R80" s="298"/>
      <c r="S80" s="261"/>
      <c r="T80" s="310"/>
      <c r="U80" s="310"/>
    </row>
    <row r="81" spans="1:24" s="4" customFormat="1" ht="14.25" customHeight="1">
      <c r="B81" s="152"/>
      <c r="C81" s="153"/>
      <c r="D81" s="154"/>
      <c r="E81" s="240"/>
      <c r="F81" s="31" t="s">
        <v>112</v>
      </c>
      <c r="G81" s="57">
        <v>0.1</v>
      </c>
      <c r="H81" s="57">
        <v>0.13500000000000001</v>
      </c>
      <c r="I81" s="57">
        <v>0.12</v>
      </c>
      <c r="J81" s="58">
        <v>0.155</v>
      </c>
      <c r="K81" s="57">
        <v>0.12</v>
      </c>
      <c r="L81" s="57">
        <v>0.155</v>
      </c>
      <c r="M81" s="57">
        <v>0.125</v>
      </c>
      <c r="N81" s="58">
        <v>0.16</v>
      </c>
      <c r="O81" s="57">
        <v>0.125</v>
      </c>
      <c r="P81" s="58">
        <v>0.16</v>
      </c>
      <c r="Q81" s="299"/>
      <c r="R81" s="300"/>
      <c r="S81" s="262"/>
      <c r="T81" s="310"/>
      <c r="U81" s="310"/>
    </row>
    <row r="82" spans="1:24" s="4" customFormat="1" ht="2.25" customHeight="1">
      <c r="A82" s="51"/>
      <c r="B82" s="52"/>
      <c r="C82" s="52"/>
      <c r="D82" s="52"/>
      <c r="E82" s="53"/>
      <c r="F82" s="54"/>
      <c r="G82" s="55"/>
      <c r="H82" s="55"/>
      <c r="I82" s="55"/>
      <c r="J82" s="55"/>
      <c r="K82" s="55"/>
      <c r="L82" s="55"/>
      <c r="M82" s="55"/>
      <c r="N82" s="55"/>
      <c r="O82" s="55"/>
      <c r="P82" s="55"/>
      <c r="Q82" s="55"/>
      <c r="R82" s="55"/>
      <c r="S82" s="56"/>
      <c r="T82" s="56"/>
      <c r="U82" s="56"/>
      <c r="V82" s="51"/>
      <c r="W82" s="51"/>
      <c r="X82" s="51"/>
    </row>
    <row r="83" spans="1:24" s="4" customFormat="1" ht="18.75" customHeight="1">
      <c r="B83" s="279" t="s">
        <v>120</v>
      </c>
      <c r="C83" s="280"/>
      <c r="D83" s="281"/>
      <c r="E83" s="236" t="s">
        <v>20</v>
      </c>
      <c r="F83" s="5" t="s">
        <v>23</v>
      </c>
      <c r="G83" s="6">
        <v>4.99E-2</v>
      </c>
      <c r="H83" s="6">
        <v>8.4900000000000003E-2</v>
      </c>
      <c r="I83" s="6">
        <v>6.9900000000000004E-2</v>
      </c>
      <c r="J83" s="42">
        <v>0.10489999999999999</v>
      </c>
      <c r="K83" s="6">
        <v>6.9900000000000004E-2</v>
      </c>
      <c r="L83" s="6">
        <v>0.10489999999999999</v>
      </c>
      <c r="M83" s="42">
        <v>8.9899999999999994E-2</v>
      </c>
      <c r="N83" s="42">
        <v>0.1249</v>
      </c>
      <c r="O83" s="6">
        <v>9.9900000000000003E-2</v>
      </c>
      <c r="P83" s="6">
        <v>0.13489999999999999</v>
      </c>
      <c r="Q83" s="446" t="s">
        <v>8</v>
      </c>
      <c r="R83" s="447"/>
      <c r="S83" s="260" t="s">
        <v>73</v>
      </c>
      <c r="T83" s="263" t="s">
        <v>10</v>
      </c>
      <c r="U83" s="264"/>
    </row>
    <row r="84" spans="1:24" s="4" customFormat="1" ht="18.75" customHeight="1">
      <c r="B84" s="282"/>
      <c r="C84" s="283"/>
      <c r="D84" s="284"/>
      <c r="E84" s="236"/>
      <c r="F84" s="5" t="s">
        <v>111</v>
      </c>
      <c r="G84" s="6">
        <v>4.99E-2</v>
      </c>
      <c r="H84" s="6">
        <v>8.4900000000000003E-2</v>
      </c>
      <c r="I84" s="6">
        <v>8.9899999999999994E-2</v>
      </c>
      <c r="J84" s="42">
        <v>0.1249</v>
      </c>
      <c r="K84" s="6">
        <v>8.9899999999999994E-2</v>
      </c>
      <c r="L84" s="6">
        <v>0.1249</v>
      </c>
      <c r="M84" s="42">
        <v>0.1099</v>
      </c>
      <c r="N84" s="42">
        <v>0.1449</v>
      </c>
      <c r="O84" s="6">
        <v>0.11990000000000001</v>
      </c>
      <c r="P84" s="6">
        <v>0.15490000000000001</v>
      </c>
      <c r="Q84" s="448"/>
      <c r="R84" s="449"/>
      <c r="S84" s="262"/>
      <c r="T84" s="264"/>
      <c r="U84" s="264"/>
    </row>
    <row r="85" spans="1:24" ht="3.75" customHeight="1">
      <c r="B85" s="50"/>
      <c r="C85" s="50"/>
      <c r="D85" s="50"/>
      <c r="E85" s="105"/>
      <c r="F85" s="105"/>
      <c r="G85" s="105"/>
      <c r="H85" s="105"/>
      <c r="I85" s="105"/>
      <c r="J85" s="105"/>
      <c r="K85" s="105"/>
      <c r="L85" s="105"/>
      <c r="M85" s="50"/>
      <c r="N85" s="50"/>
      <c r="O85" s="50"/>
      <c r="P85" s="50"/>
      <c r="Q85" s="50"/>
      <c r="R85" s="50"/>
      <c r="S85" s="105"/>
      <c r="T85" s="105"/>
      <c r="U85" s="105"/>
    </row>
    <row r="86" spans="1:24" s="4" customFormat="1" ht="12" customHeight="1">
      <c r="B86" s="159" t="s">
        <v>49</v>
      </c>
      <c r="C86" s="160"/>
      <c r="D86" s="161"/>
      <c r="E86" s="122" t="s">
        <v>1</v>
      </c>
      <c r="F86" s="123" t="s">
        <v>2</v>
      </c>
      <c r="G86" s="421" t="s">
        <v>17</v>
      </c>
      <c r="H86" s="122"/>
      <c r="I86" s="122"/>
      <c r="J86" s="122"/>
      <c r="K86" s="122"/>
      <c r="L86" s="122"/>
      <c r="M86" s="439" t="s">
        <v>81</v>
      </c>
      <c r="N86" s="417"/>
      <c r="O86" s="417"/>
      <c r="P86" s="417"/>
      <c r="Q86" s="417"/>
      <c r="R86" s="418"/>
      <c r="S86" s="278" t="s">
        <v>3</v>
      </c>
      <c r="T86" s="278" t="s">
        <v>4</v>
      </c>
      <c r="U86" s="278"/>
      <c r="W86" s="438"/>
    </row>
    <row r="87" spans="1:24" s="4" customFormat="1" ht="12" customHeight="1">
      <c r="B87" s="172"/>
      <c r="C87" s="173"/>
      <c r="D87" s="174"/>
      <c r="E87" s="122"/>
      <c r="F87" s="123"/>
      <c r="G87" s="84" t="s">
        <v>27</v>
      </c>
      <c r="H87" s="84" t="s">
        <v>28</v>
      </c>
      <c r="I87" s="84" t="s">
        <v>29</v>
      </c>
      <c r="J87" s="175" t="s">
        <v>92</v>
      </c>
      <c r="K87" s="247"/>
      <c r="L87" s="84" t="s">
        <v>93</v>
      </c>
      <c r="M87" s="440"/>
      <c r="N87" s="419"/>
      <c r="O87" s="419"/>
      <c r="P87" s="419"/>
      <c r="Q87" s="419"/>
      <c r="R87" s="420"/>
      <c r="S87" s="278"/>
      <c r="T87" s="278"/>
      <c r="U87" s="278"/>
      <c r="W87" s="438"/>
    </row>
    <row r="88" spans="1:24" s="4" customFormat="1" ht="20.25" customHeight="1">
      <c r="B88" s="162"/>
      <c r="C88" s="163"/>
      <c r="D88" s="164"/>
      <c r="E88" s="122"/>
      <c r="F88" s="123"/>
      <c r="G88" s="83" t="s">
        <v>87</v>
      </c>
      <c r="H88" s="83" t="s">
        <v>87</v>
      </c>
      <c r="I88" s="83" t="s">
        <v>87</v>
      </c>
      <c r="J88" s="248" t="s">
        <v>98</v>
      </c>
      <c r="K88" s="249"/>
      <c r="L88" s="83" t="s">
        <v>87</v>
      </c>
      <c r="M88" s="441"/>
      <c r="N88" s="442"/>
      <c r="O88" s="442"/>
      <c r="P88" s="442"/>
      <c r="Q88" s="442"/>
      <c r="R88" s="443"/>
      <c r="S88" s="278"/>
      <c r="T88" s="278"/>
      <c r="U88" s="278"/>
      <c r="W88" s="438"/>
    </row>
    <row r="89" spans="1:24" s="4" customFormat="1" ht="20.25" customHeight="1">
      <c r="B89" s="252" t="s">
        <v>99</v>
      </c>
      <c r="C89" s="253"/>
      <c r="D89" s="254"/>
      <c r="E89" s="258" t="s">
        <v>20</v>
      </c>
      <c r="F89" s="85" t="s">
        <v>7</v>
      </c>
      <c r="G89" s="86">
        <v>1E-4</v>
      </c>
      <c r="H89" s="98">
        <v>1E-4</v>
      </c>
      <c r="I89" s="98" t="s">
        <v>8</v>
      </c>
      <c r="J89" s="250" t="s">
        <v>8</v>
      </c>
      <c r="K89" s="250"/>
      <c r="L89" s="98" t="s">
        <v>8</v>
      </c>
      <c r="M89" s="241" t="s">
        <v>100</v>
      </c>
      <c r="N89" s="242"/>
      <c r="O89" s="242"/>
      <c r="P89" s="242"/>
      <c r="Q89" s="242"/>
      <c r="R89" s="243"/>
      <c r="S89" s="260" t="s">
        <v>73</v>
      </c>
      <c r="T89" s="422" t="s">
        <v>10</v>
      </c>
      <c r="U89" s="423"/>
    </row>
    <row r="90" spans="1:24" s="4" customFormat="1" ht="20.25" customHeight="1">
      <c r="B90" s="255"/>
      <c r="C90" s="256"/>
      <c r="D90" s="257"/>
      <c r="E90" s="259"/>
      <c r="F90" s="85" t="s">
        <v>23</v>
      </c>
      <c r="G90" s="86">
        <v>1E-4</v>
      </c>
      <c r="H90" s="98">
        <v>1E-4</v>
      </c>
      <c r="I90" s="98">
        <v>2.9899999999999999E-2</v>
      </c>
      <c r="J90" s="250">
        <v>5.9900000000000002E-2</v>
      </c>
      <c r="K90" s="250"/>
      <c r="L90" s="98">
        <v>6.9900000000000004E-2</v>
      </c>
      <c r="M90" s="244"/>
      <c r="N90" s="245"/>
      <c r="O90" s="245"/>
      <c r="P90" s="245"/>
      <c r="Q90" s="245"/>
      <c r="R90" s="246"/>
      <c r="S90" s="262"/>
      <c r="T90" s="424"/>
      <c r="U90" s="425"/>
    </row>
    <row r="91" spans="1:24" ht="3" customHeight="1">
      <c r="B91" s="251"/>
      <c r="C91" s="251"/>
      <c r="D91" s="251"/>
      <c r="E91" s="251"/>
      <c r="F91" s="251"/>
      <c r="G91" s="251"/>
      <c r="H91" s="251"/>
      <c r="I91" s="251"/>
      <c r="J91" s="251"/>
      <c r="K91" s="251"/>
      <c r="L91" s="251"/>
      <c r="M91" s="251"/>
      <c r="N91" s="251"/>
      <c r="O91" s="251"/>
      <c r="P91" s="251"/>
      <c r="Q91" s="251"/>
      <c r="R91" s="251"/>
      <c r="S91" s="251"/>
      <c r="T91" s="251"/>
      <c r="U91" s="251"/>
    </row>
    <row r="92" spans="1:24" s="4" customFormat="1" ht="10.5" customHeight="1">
      <c r="B92" s="159" t="s">
        <v>0</v>
      </c>
      <c r="C92" s="160"/>
      <c r="D92" s="161"/>
      <c r="E92" s="122" t="s">
        <v>1</v>
      </c>
      <c r="F92" s="123" t="s">
        <v>2</v>
      </c>
      <c r="G92" s="175" t="s">
        <v>26</v>
      </c>
      <c r="H92" s="176"/>
      <c r="I92" s="176"/>
      <c r="J92" s="176"/>
      <c r="K92" s="176"/>
      <c r="L92" s="176"/>
      <c r="M92" s="176"/>
      <c r="N92" s="176"/>
      <c r="O92" s="176"/>
      <c r="P92" s="176"/>
      <c r="Q92" s="125" t="s">
        <v>81</v>
      </c>
      <c r="R92" s="126"/>
      <c r="S92" s="122" t="s">
        <v>3</v>
      </c>
      <c r="T92" s="122" t="s">
        <v>4</v>
      </c>
      <c r="U92" s="122"/>
    </row>
    <row r="93" spans="1:24" s="4" customFormat="1" ht="12.75" customHeight="1">
      <c r="B93" s="172"/>
      <c r="C93" s="173"/>
      <c r="D93" s="174"/>
      <c r="E93" s="122"/>
      <c r="F93" s="123"/>
      <c r="G93" s="123" t="s">
        <v>27</v>
      </c>
      <c r="H93" s="123"/>
      <c r="I93" s="123" t="s">
        <v>28</v>
      </c>
      <c r="J93" s="123"/>
      <c r="K93" s="123" t="s">
        <v>29</v>
      </c>
      <c r="L93" s="123"/>
      <c r="M93" s="123" t="s">
        <v>92</v>
      </c>
      <c r="N93" s="123"/>
      <c r="O93" s="123" t="s">
        <v>93</v>
      </c>
      <c r="P93" s="124"/>
      <c r="Q93" s="127"/>
      <c r="R93" s="128"/>
      <c r="S93" s="122"/>
      <c r="T93" s="122"/>
      <c r="U93" s="122"/>
    </row>
    <row r="94" spans="1:24" s="4" customFormat="1" ht="28.5" customHeight="1">
      <c r="B94" s="162"/>
      <c r="C94" s="163"/>
      <c r="D94" s="164"/>
      <c r="E94" s="122"/>
      <c r="F94" s="123"/>
      <c r="G94" s="12" t="s">
        <v>41</v>
      </c>
      <c r="H94" s="12" t="s">
        <v>54</v>
      </c>
      <c r="I94" s="12" t="s">
        <v>41</v>
      </c>
      <c r="J94" s="12" t="s">
        <v>54</v>
      </c>
      <c r="K94" s="12" t="s">
        <v>41</v>
      </c>
      <c r="L94" s="12" t="s">
        <v>54</v>
      </c>
      <c r="M94" s="12" t="s">
        <v>41</v>
      </c>
      <c r="N94" s="12" t="s">
        <v>54</v>
      </c>
      <c r="O94" s="12" t="s">
        <v>41</v>
      </c>
      <c r="P94" s="12" t="s">
        <v>54</v>
      </c>
      <c r="Q94" s="129"/>
      <c r="R94" s="130"/>
      <c r="S94" s="122"/>
      <c r="T94" s="122"/>
      <c r="U94" s="122"/>
    </row>
    <row r="95" spans="1:24" s="4" customFormat="1" ht="21.75" customHeight="1">
      <c r="B95" s="429" t="s">
        <v>114</v>
      </c>
      <c r="C95" s="430"/>
      <c r="D95" s="431"/>
      <c r="E95" s="236" t="s">
        <v>20</v>
      </c>
      <c r="F95" s="5" t="s">
        <v>23</v>
      </c>
      <c r="G95" s="6">
        <v>2.9899999999999999E-2</v>
      </c>
      <c r="H95" s="6">
        <v>1E-4</v>
      </c>
      <c r="I95" s="6">
        <v>4.99E-2</v>
      </c>
      <c r="J95" s="42">
        <v>1.9900000000000001E-2</v>
      </c>
      <c r="K95" s="6">
        <v>6.9900000000000004E-2</v>
      </c>
      <c r="L95" s="6">
        <v>3.9899999999999998E-2</v>
      </c>
      <c r="M95" s="6">
        <v>8.9899999999999994E-2</v>
      </c>
      <c r="N95" s="42">
        <v>5.9900000000000002E-2</v>
      </c>
      <c r="O95" s="6">
        <v>9.9900000000000003E-2</v>
      </c>
      <c r="P95" s="42">
        <v>6.9900000000000004E-2</v>
      </c>
      <c r="Q95" s="132" t="s">
        <v>8</v>
      </c>
      <c r="R95" s="133"/>
      <c r="S95" s="260" t="s">
        <v>72</v>
      </c>
      <c r="T95" s="263" t="s">
        <v>10</v>
      </c>
      <c r="U95" s="264"/>
    </row>
    <row r="96" spans="1:24" s="4" customFormat="1" ht="12" customHeight="1">
      <c r="B96" s="432"/>
      <c r="C96" s="433"/>
      <c r="D96" s="434"/>
      <c r="E96" s="236"/>
      <c r="F96" s="265" t="s">
        <v>25</v>
      </c>
      <c r="G96" s="170">
        <v>2.9899999999999999E-2</v>
      </c>
      <c r="H96" s="170">
        <v>1E-4</v>
      </c>
      <c r="I96" s="170">
        <v>5.9900000000000002E-2</v>
      </c>
      <c r="J96" s="168">
        <v>2.9899999999999999E-2</v>
      </c>
      <c r="K96" s="170">
        <v>7.9899999999999999E-2</v>
      </c>
      <c r="L96" s="170">
        <v>4.99E-2</v>
      </c>
      <c r="M96" s="170">
        <v>9.9900000000000003E-2</v>
      </c>
      <c r="N96" s="168">
        <v>6.9900000000000004E-2</v>
      </c>
      <c r="O96" s="170">
        <v>0.1099</v>
      </c>
      <c r="P96" s="168">
        <v>7.9899999999999999E-2</v>
      </c>
      <c r="Q96" s="134"/>
      <c r="R96" s="135"/>
      <c r="S96" s="261"/>
      <c r="T96" s="264"/>
      <c r="U96" s="264"/>
    </row>
    <row r="97" spans="1:24" s="4" customFormat="1" ht="12" customHeight="1">
      <c r="B97" s="432"/>
      <c r="C97" s="433"/>
      <c r="D97" s="434"/>
      <c r="E97" s="236"/>
      <c r="F97" s="266"/>
      <c r="G97" s="267"/>
      <c r="H97" s="267"/>
      <c r="I97" s="169"/>
      <c r="J97" s="169"/>
      <c r="K97" s="169"/>
      <c r="L97" s="169"/>
      <c r="M97" s="171"/>
      <c r="N97" s="171"/>
      <c r="O97" s="171"/>
      <c r="P97" s="171"/>
      <c r="Q97" s="136"/>
      <c r="R97" s="137"/>
      <c r="S97" s="262"/>
      <c r="T97" s="264"/>
      <c r="U97" s="264"/>
    </row>
    <row r="98" spans="1:24" s="4" customFormat="1" ht="16.5" hidden="1" customHeight="1">
      <c r="B98" s="432"/>
      <c r="C98" s="433"/>
      <c r="D98" s="434"/>
      <c r="E98" s="131" t="s">
        <v>20</v>
      </c>
      <c r="F98" s="103" t="s">
        <v>23</v>
      </c>
      <c r="G98" s="108">
        <v>4.99E-2</v>
      </c>
      <c r="H98" s="108">
        <v>1.9900000000000001E-2</v>
      </c>
      <c r="I98" s="108">
        <v>6.9900000000000004E-2</v>
      </c>
      <c r="J98" s="109">
        <v>2.9899999999999999E-2</v>
      </c>
      <c r="K98" s="108">
        <v>8.9899999999999994E-2</v>
      </c>
      <c r="L98" s="108">
        <v>5.9900000000000002E-2</v>
      </c>
      <c r="M98" s="108">
        <v>9.9900000000000003E-2</v>
      </c>
      <c r="N98" s="109">
        <v>6.9900000000000004E-2</v>
      </c>
      <c r="O98" s="108">
        <v>0.1099</v>
      </c>
      <c r="P98" s="109">
        <v>7.9899999999999999E-2</v>
      </c>
      <c r="Q98" s="132" t="s">
        <v>8</v>
      </c>
      <c r="R98" s="133"/>
      <c r="S98" s="118" t="s">
        <v>72</v>
      </c>
      <c r="T98" s="120" t="s">
        <v>10</v>
      </c>
      <c r="U98" s="121"/>
    </row>
    <row r="99" spans="1:24" s="4" customFormat="1" ht="9.75" hidden="1" customHeight="1">
      <c r="B99" s="432"/>
      <c r="C99" s="433"/>
      <c r="D99" s="434"/>
      <c r="E99" s="131"/>
      <c r="F99" s="138" t="s">
        <v>25</v>
      </c>
      <c r="G99" s="140">
        <v>4.99E-2</v>
      </c>
      <c r="H99" s="140">
        <v>1.9900000000000001E-2</v>
      </c>
      <c r="I99" s="140">
        <v>7.9899999999999999E-2</v>
      </c>
      <c r="J99" s="143">
        <v>3.9899999999999998E-2</v>
      </c>
      <c r="K99" s="140">
        <v>9.9900000000000003E-2</v>
      </c>
      <c r="L99" s="140">
        <v>6.9900000000000004E-2</v>
      </c>
      <c r="M99" s="140">
        <v>0.1099</v>
      </c>
      <c r="N99" s="143">
        <v>7.9899999999999999E-2</v>
      </c>
      <c r="O99" s="140">
        <v>0.11990000000000001</v>
      </c>
      <c r="P99" s="143">
        <v>8.9899999999999994E-2</v>
      </c>
      <c r="Q99" s="134"/>
      <c r="R99" s="135"/>
      <c r="S99" s="445"/>
      <c r="T99" s="121"/>
      <c r="U99" s="121"/>
    </row>
    <row r="100" spans="1:24" s="4" customFormat="1" ht="9.75" hidden="1" customHeight="1">
      <c r="B100" s="435"/>
      <c r="C100" s="436"/>
      <c r="D100" s="437"/>
      <c r="E100" s="131"/>
      <c r="F100" s="139"/>
      <c r="G100" s="141"/>
      <c r="H100" s="141"/>
      <c r="I100" s="142"/>
      <c r="J100" s="142"/>
      <c r="K100" s="142"/>
      <c r="L100" s="142"/>
      <c r="M100" s="426"/>
      <c r="N100" s="426"/>
      <c r="O100" s="426"/>
      <c r="P100" s="426"/>
      <c r="Q100" s="136"/>
      <c r="R100" s="137"/>
      <c r="S100" s="119"/>
      <c r="T100" s="121"/>
      <c r="U100" s="121"/>
    </row>
    <row r="101" spans="1:24" ht="2.25" customHeight="1">
      <c r="B101" s="50"/>
      <c r="C101" s="50"/>
      <c r="D101" s="50"/>
      <c r="E101" s="59"/>
      <c r="F101" s="59"/>
      <c r="G101" s="59"/>
      <c r="H101" s="59"/>
      <c r="I101" s="59"/>
      <c r="J101" s="59"/>
      <c r="K101" s="59"/>
      <c r="L101" s="59"/>
      <c r="M101" s="59"/>
      <c r="N101" s="59"/>
      <c r="O101" s="59"/>
      <c r="P101" s="59"/>
      <c r="Q101" s="59"/>
      <c r="R101" s="59"/>
      <c r="S101" s="59"/>
      <c r="T101" s="59"/>
      <c r="U101" s="59"/>
    </row>
    <row r="102" spans="1:24" s="4" customFormat="1" ht="12" customHeight="1">
      <c r="B102" s="159" t="s">
        <v>49</v>
      </c>
      <c r="C102" s="160"/>
      <c r="D102" s="161"/>
      <c r="E102" s="122" t="s">
        <v>1</v>
      </c>
      <c r="F102" s="123" t="s">
        <v>2</v>
      </c>
      <c r="G102" s="421" t="s">
        <v>17</v>
      </c>
      <c r="H102" s="421"/>
      <c r="I102" s="421"/>
      <c r="J102" s="421"/>
      <c r="K102" s="421"/>
      <c r="L102" s="421"/>
      <c r="M102" s="417" t="s">
        <v>81</v>
      </c>
      <c r="N102" s="417"/>
      <c r="O102" s="417"/>
      <c r="P102" s="417"/>
      <c r="Q102" s="417"/>
      <c r="R102" s="418"/>
      <c r="S102" s="278" t="s">
        <v>3</v>
      </c>
      <c r="T102" s="278" t="s">
        <v>4</v>
      </c>
      <c r="U102" s="278"/>
      <c r="W102" s="438"/>
    </row>
    <row r="103" spans="1:24" s="4" customFormat="1" ht="12.75" customHeight="1">
      <c r="B103" s="162"/>
      <c r="C103" s="163"/>
      <c r="D103" s="164"/>
      <c r="E103" s="122"/>
      <c r="F103" s="123"/>
      <c r="G103" s="278" t="s">
        <v>41</v>
      </c>
      <c r="H103" s="278"/>
      <c r="I103" s="278"/>
      <c r="J103" s="278" t="s">
        <v>54</v>
      </c>
      <c r="K103" s="278"/>
      <c r="L103" s="278"/>
      <c r="M103" s="419"/>
      <c r="N103" s="419"/>
      <c r="O103" s="419"/>
      <c r="P103" s="419"/>
      <c r="Q103" s="419"/>
      <c r="R103" s="420"/>
      <c r="S103" s="278"/>
      <c r="T103" s="278"/>
      <c r="U103" s="278"/>
      <c r="W103" s="438"/>
    </row>
    <row r="104" spans="1:24" s="4" customFormat="1" ht="10.5" customHeight="1">
      <c r="B104" s="268" t="s">
        <v>109</v>
      </c>
      <c r="C104" s="269"/>
      <c r="D104" s="270"/>
      <c r="E104" s="412" t="s">
        <v>22</v>
      </c>
      <c r="F104" s="113" t="s">
        <v>7</v>
      </c>
      <c r="G104" s="277">
        <v>6.5000000000000002E-2</v>
      </c>
      <c r="H104" s="277"/>
      <c r="I104" s="277"/>
      <c r="J104" s="277">
        <v>0.05</v>
      </c>
      <c r="K104" s="277"/>
      <c r="L104" s="277"/>
      <c r="M104" s="444" t="s">
        <v>8</v>
      </c>
      <c r="N104" s="444"/>
      <c r="O104" s="444"/>
      <c r="P104" s="444"/>
      <c r="Q104" s="444"/>
      <c r="R104" s="444"/>
      <c r="S104" s="33" t="s">
        <v>31</v>
      </c>
      <c r="T104" s="416" t="s">
        <v>14</v>
      </c>
      <c r="U104" s="416"/>
      <c r="W104" s="438"/>
    </row>
    <row r="105" spans="1:24" s="4" customFormat="1" ht="10.5" customHeight="1">
      <c r="B105" s="271"/>
      <c r="C105" s="272"/>
      <c r="D105" s="273"/>
      <c r="E105" s="412"/>
      <c r="F105" s="113" t="s">
        <v>108</v>
      </c>
      <c r="G105" s="277">
        <v>0.115</v>
      </c>
      <c r="H105" s="277"/>
      <c r="I105" s="277"/>
      <c r="J105" s="277">
        <v>9.5000000000000001E-2</v>
      </c>
      <c r="K105" s="277"/>
      <c r="L105" s="277"/>
      <c r="M105" s="444"/>
      <c r="N105" s="444"/>
      <c r="O105" s="444"/>
      <c r="P105" s="444"/>
      <c r="Q105" s="444"/>
      <c r="R105" s="444"/>
      <c r="S105" s="91" t="s">
        <v>32</v>
      </c>
      <c r="T105" s="416"/>
      <c r="U105" s="416"/>
      <c r="W105" s="438"/>
    </row>
    <row r="106" spans="1:24" s="4" customFormat="1" ht="10.5" customHeight="1">
      <c r="B106" s="271"/>
      <c r="C106" s="272"/>
      <c r="D106" s="273"/>
      <c r="E106" s="412"/>
      <c r="F106" s="113" t="s">
        <v>7</v>
      </c>
      <c r="G106" s="277">
        <v>0.115</v>
      </c>
      <c r="H106" s="277"/>
      <c r="I106" s="277"/>
      <c r="J106" s="277">
        <v>9.5000000000000001E-2</v>
      </c>
      <c r="K106" s="277"/>
      <c r="L106" s="277"/>
      <c r="M106" s="444"/>
      <c r="N106" s="444"/>
      <c r="O106" s="444"/>
      <c r="P106" s="444"/>
      <c r="Q106" s="444"/>
      <c r="R106" s="444"/>
      <c r="S106" s="416" t="s">
        <v>33</v>
      </c>
      <c r="T106" s="416"/>
      <c r="U106" s="416"/>
      <c r="W106" s="438"/>
    </row>
    <row r="107" spans="1:24" s="4" customFormat="1" ht="10.5" customHeight="1">
      <c r="B107" s="271"/>
      <c r="C107" s="272"/>
      <c r="D107" s="273"/>
      <c r="E107" s="412"/>
      <c r="F107" s="113" t="s">
        <v>108</v>
      </c>
      <c r="G107" s="277">
        <v>0.125</v>
      </c>
      <c r="H107" s="277"/>
      <c r="I107" s="277"/>
      <c r="J107" s="277">
        <v>0.105</v>
      </c>
      <c r="K107" s="277"/>
      <c r="L107" s="277"/>
      <c r="M107" s="444"/>
      <c r="N107" s="444"/>
      <c r="O107" s="444"/>
      <c r="P107" s="444"/>
      <c r="Q107" s="444"/>
      <c r="R107" s="444"/>
      <c r="S107" s="416"/>
      <c r="T107" s="416"/>
      <c r="U107" s="416"/>
      <c r="W107" s="438"/>
    </row>
    <row r="108" spans="1:24" s="4" customFormat="1" ht="10.5" customHeight="1">
      <c r="B108" s="271"/>
      <c r="C108" s="272"/>
      <c r="D108" s="273"/>
      <c r="E108" s="412"/>
      <c r="F108" s="113" t="s">
        <v>7</v>
      </c>
      <c r="G108" s="277">
        <v>0.11899999999999999</v>
      </c>
      <c r="H108" s="277"/>
      <c r="I108" s="277"/>
      <c r="J108" s="277">
        <v>9.9000000000000005E-2</v>
      </c>
      <c r="K108" s="277"/>
      <c r="L108" s="277"/>
      <c r="M108" s="444"/>
      <c r="N108" s="444"/>
      <c r="O108" s="444"/>
      <c r="P108" s="444"/>
      <c r="Q108" s="444"/>
      <c r="R108" s="444"/>
      <c r="S108" s="416" t="s">
        <v>106</v>
      </c>
      <c r="T108" s="416"/>
      <c r="U108" s="416"/>
      <c r="W108" s="438"/>
    </row>
    <row r="109" spans="1:24" s="4" customFormat="1" ht="10.5" customHeight="1">
      <c r="B109" s="274"/>
      <c r="C109" s="275"/>
      <c r="D109" s="276"/>
      <c r="E109" s="412"/>
      <c r="F109" s="113" t="s">
        <v>108</v>
      </c>
      <c r="G109" s="277">
        <v>0.129</v>
      </c>
      <c r="H109" s="277"/>
      <c r="I109" s="277"/>
      <c r="J109" s="277">
        <v>0.109</v>
      </c>
      <c r="K109" s="277"/>
      <c r="L109" s="277"/>
      <c r="M109" s="444"/>
      <c r="N109" s="444"/>
      <c r="O109" s="444"/>
      <c r="P109" s="444"/>
      <c r="Q109" s="444"/>
      <c r="R109" s="444"/>
      <c r="S109" s="416"/>
      <c r="T109" s="416"/>
      <c r="U109" s="416"/>
      <c r="W109" s="438"/>
    </row>
    <row r="110" spans="1:24" s="4" customFormat="1" ht="1.95" customHeight="1">
      <c r="A110" s="26"/>
      <c r="B110" s="106"/>
      <c r="C110" s="106"/>
      <c r="D110" s="106"/>
      <c r="E110" s="106"/>
      <c r="F110" s="110"/>
      <c r="G110" s="63"/>
      <c r="H110" s="63"/>
      <c r="I110" s="82"/>
      <c r="J110" s="111"/>
      <c r="K110" s="111"/>
      <c r="L110" s="82"/>
      <c r="N110" s="61"/>
      <c r="Q110" s="61"/>
      <c r="R110" s="61"/>
      <c r="S110" s="112"/>
      <c r="T110" s="112"/>
      <c r="U110" s="112"/>
      <c r="V110" s="26"/>
      <c r="W110" s="26"/>
      <c r="X110" s="26"/>
    </row>
    <row r="111" spans="1:24" ht="10.5" customHeight="1">
      <c r="B111" s="239" t="s">
        <v>35</v>
      </c>
      <c r="C111" s="239"/>
      <c r="D111" s="239"/>
      <c r="E111" s="239"/>
      <c r="F111" s="239"/>
      <c r="G111" s="239"/>
      <c r="H111" s="239"/>
      <c r="I111" s="239"/>
      <c r="J111" s="239"/>
      <c r="K111" s="239"/>
      <c r="L111" s="239"/>
      <c r="M111" s="239"/>
      <c r="N111" s="239"/>
      <c r="O111" s="239"/>
      <c r="P111" s="239"/>
      <c r="Q111" s="239"/>
      <c r="R111" s="239"/>
      <c r="S111" s="239"/>
      <c r="T111" s="239"/>
      <c r="U111" s="239"/>
    </row>
    <row r="112" spans="1:24" ht="9.75" customHeight="1">
      <c r="B112" s="159" t="s">
        <v>0</v>
      </c>
      <c r="C112" s="160"/>
      <c r="D112" s="161"/>
      <c r="E112" s="187" t="s">
        <v>1</v>
      </c>
      <c r="F112" s="194" t="s">
        <v>2</v>
      </c>
      <c r="G112" s="184" t="s">
        <v>110</v>
      </c>
      <c r="H112" s="185"/>
      <c r="I112" s="185"/>
      <c r="J112" s="185"/>
      <c r="K112" s="185"/>
      <c r="L112" s="186"/>
      <c r="M112" s="184" t="s">
        <v>18</v>
      </c>
      <c r="N112" s="185"/>
      <c r="O112" s="185"/>
      <c r="P112" s="185"/>
      <c r="Q112" s="185"/>
      <c r="R112" s="186"/>
      <c r="S112" s="187" t="s">
        <v>3</v>
      </c>
      <c r="T112" s="187" t="s">
        <v>4</v>
      </c>
      <c r="U112" s="187"/>
    </row>
    <row r="113" spans="2:21" ht="26.25" customHeight="1">
      <c r="B113" s="162"/>
      <c r="C113" s="163"/>
      <c r="D113" s="164"/>
      <c r="E113" s="187"/>
      <c r="F113" s="194"/>
      <c r="G113" s="188" t="s">
        <v>47</v>
      </c>
      <c r="H113" s="189"/>
      <c r="I113" s="67" t="s">
        <v>90</v>
      </c>
      <c r="J113" s="67" t="s">
        <v>91</v>
      </c>
      <c r="K113" s="188" t="s">
        <v>54</v>
      </c>
      <c r="L113" s="189"/>
      <c r="M113" s="188" t="s">
        <v>47</v>
      </c>
      <c r="N113" s="189"/>
      <c r="O113" s="67" t="s">
        <v>90</v>
      </c>
      <c r="P113" s="67" t="s">
        <v>91</v>
      </c>
      <c r="Q113" s="188" t="s">
        <v>54</v>
      </c>
      <c r="R113" s="189"/>
      <c r="S113" s="187"/>
      <c r="T113" s="187"/>
      <c r="U113" s="187"/>
    </row>
    <row r="114" spans="2:21" ht="39" customHeight="1">
      <c r="B114" s="155" t="s">
        <v>102</v>
      </c>
      <c r="C114" s="237" t="s">
        <v>46</v>
      </c>
      <c r="D114" s="238"/>
      <c r="E114" s="8" t="s">
        <v>20</v>
      </c>
      <c r="F114" s="9" t="s">
        <v>34</v>
      </c>
      <c r="G114" s="190">
        <v>0.17299999999999999</v>
      </c>
      <c r="H114" s="190"/>
      <c r="I114" s="94">
        <f>G114-0.75%</f>
        <v>0.16549999999999998</v>
      </c>
      <c r="J114" s="94">
        <f>G114-1%</f>
        <v>0.16299999999999998</v>
      </c>
      <c r="K114" s="190">
        <f>G114-1.5%</f>
        <v>0.15799999999999997</v>
      </c>
      <c r="L114" s="190"/>
      <c r="M114" s="180" t="s">
        <v>8</v>
      </c>
      <c r="N114" s="181"/>
      <c r="O114" s="181"/>
      <c r="P114" s="181"/>
      <c r="Q114" s="181"/>
      <c r="R114" s="182"/>
      <c r="S114" s="183" t="s">
        <v>24</v>
      </c>
      <c r="T114" s="191">
        <v>4900000</v>
      </c>
      <c r="U114" s="191"/>
    </row>
    <row r="115" spans="2:21" ht="31.5" customHeight="1">
      <c r="B115" s="157"/>
      <c r="C115" s="237" t="s">
        <v>45</v>
      </c>
      <c r="D115" s="238"/>
      <c r="E115" s="8" t="s">
        <v>20</v>
      </c>
      <c r="F115" s="9" t="s">
        <v>34</v>
      </c>
      <c r="G115" s="190">
        <v>0.217</v>
      </c>
      <c r="H115" s="190"/>
      <c r="I115" s="94">
        <f>G115-0.75%</f>
        <v>0.20949999999999999</v>
      </c>
      <c r="J115" s="94">
        <f>G115-1%</f>
        <v>0.20699999999999999</v>
      </c>
      <c r="K115" s="190">
        <f t="shared" ref="K115" si="30">G115-1.5%</f>
        <v>0.20200000000000001</v>
      </c>
      <c r="L115" s="190"/>
      <c r="M115" s="190">
        <f>G115+3%</f>
        <v>0.247</v>
      </c>
      <c r="N115" s="190"/>
      <c r="O115" s="94">
        <f>M115-0.75%</f>
        <v>0.23949999999999999</v>
      </c>
      <c r="P115" s="94">
        <f>M115-1%</f>
        <v>0.23699999999999999</v>
      </c>
      <c r="Q115" s="190">
        <f>K115+3%</f>
        <v>0.23200000000000001</v>
      </c>
      <c r="R115" s="190"/>
      <c r="S115" s="183"/>
      <c r="T115" s="191"/>
      <c r="U115" s="191"/>
    </row>
    <row r="116" spans="2:21" s="32" customFormat="1" ht="16.5" customHeight="1">
      <c r="B116" s="236" t="s">
        <v>89</v>
      </c>
      <c r="C116" s="236"/>
      <c r="D116" s="236"/>
      <c r="E116" s="179" t="s">
        <v>20</v>
      </c>
      <c r="F116" s="28" t="s">
        <v>34</v>
      </c>
      <c r="G116" s="190">
        <v>0.14499999999999999</v>
      </c>
      <c r="H116" s="190"/>
      <c r="I116" s="180">
        <v>0.11899999999999999</v>
      </c>
      <c r="J116" s="233"/>
      <c r="K116" s="233"/>
      <c r="L116" s="234"/>
      <c r="M116" s="216" t="s">
        <v>8</v>
      </c>
      <c r="N116" s="216"/>
      <c r="O116" s="216"/>
      <c r="P116" s="216"/>
      <c r="Q116" s="216"/>
      <c r="R116" s="216"/>
      <c r="S116" s="177" t="s">
        <v>107</v>
      </c>
      <c r="T116" s="217">
        <v>4900000</v>
      </c>
      <c r="U116" s="179"/>
    </row>
    <row r="117" spans="2:21" s="32" customFormat="1" ht="16.5" customHeight="1">
      <c r="B117" s="236"/>
      <c r="C117" s="236"/>
      <c r="D117" s="236"/>
      <c r="E117" s="179"/>
      <c r="F117" s="28" t="s">
        <v>79</v>
      </c>
      <c r="G117" s="190">
        <v>0.17299999999999999</v>
      </c>
      <c r="H117" s="190"/>
      <c r="I117" s="180">
        <v>0.16900000000000001</v>
      </c>
      <c r="J117" s="233"/>
      <c r="K117" s="233"/>
      <c r="L117" s="234"/>
      <c r="M117" s="216"/>
      <c r="N117" s="216"/>
      <c r="O117" s="216"/>
      <c r="P117" s="216"/>
      <c r="Q117" s="216"/>
      <c r="R117" s="216"/>
      <c r="S117" s="177"/>
      <c r="T117" s="179"/>
      <c r="U117" s="179"/>
    </row>
    <row r="118" spans="2:21" ht="2.25" customHeight="1">
      <c r="B118" s="45"/>
      <c r="C118" s="45"/>
      <c r="D118" s="45"/>
      <c r="E118" s="44"/>
      <c r="F118" s="46"/>
      <c r="G118" s="47"/>
      <c r="H118" s="47"/>
      <c r="I118" s="47"/>
      <c r="J118" s="47"/>
      <c r="K118" s="47"/>
      <c r="L118" s="47"/>
      <c r="M118" s="47"/>
      <c r="N118" s="47"/>
      <c r="O118" s="47"/>
      <c r="P118" s="47"/>
      <c r="Q118" s="47"/>
      <c r="R118" s="47"/>
      <c r="S118" s="48"/>
      <c r="T118" s="49"/>
      <c r="U118" s="49"/>
    </row>
    <row r="119" spans="2:21" ht="9.75" hidden="1" customHeight="1">
      <c r="B119" s="232" t="s">
        <v>16</v>
      </c>
      <c r="C119" s="232"/>
      <c r="D119" s="232"/>
      <c r="E119" s="232"/>
      <c r="F119" s="232"/>
      <c r="G119" s="232"/>
      <c r="H119" s="232"/>
      <c r="I119" s="232"/>
      <c r="J119" s="232"/>
      <c r="K119" s="232"/>
      <c r="L119" s="232"/>
      <c r="M119" s="232"/>
      <c r="N119" s="232"/>
      <c r="O119" s="232"/>
      <c r="P119" s="232"/>
      <c r="Q119" s="232"/>
      <c r="R119" s="232"/>
      <c r="S119" s="232"/>
      <c r="T119" s="232"/>
      <c r="U119" s="232"/>
    </row>
    <row r="120" spans="2:21" ht="6.75" hidden="1" customHeight="1">
      <c r="B120" s="159" t="s">
        <v>0</v>
      </c>
      <c r="C120" s="160"/>
      <c r="D120" s="161"/>
      <c r="E120" s="200" t="s">
        <v>55</v>
      </c>
      <c r="F120" s="201"/>
      <c r="G120" s="201"/>
      <c r="H120" s="201"/>
      <c r="I120" s="201"/>
      <c r="J120" s="201"/>
      <c r="K120" s="201"/>
      <c r="L120" s="201"/>
      <c r="M120" s="201"/>
      <c r="N120" s="201"/>
      <c r="O120" s="201"/>
      <c r="P120" s="201"/>
      <c r="Q120" s="201"/>
      <c r="R120" s="201"/>
      <c r="S120" s="201"/>
      <c r="T120" s="201"/>
      <c r="U120" s="202"/>
    </row>
    <row r="121" spans="2:21" ht="6.75" hidden="1" customHeight="1">
      <c r="B121" s="162"/>
      <c r="C121" s="163"/>
      <c r="D121" s="164"/>
      <c r="E121" s="203"/>
      <c r="F121" s="204"/>
      <c r="G121" s="204"/>
      <c r="H121" s="204"/>
      <c r="I121" s="204"/>
      <c r="J121" s="204"/>
      <c r="K121" s="204"/>
      <c r="L121" s="204"/>
      <c r="M121" s="204"/>
      <c r="N121" s="204"/>
      <c r="O121" s="204"/>
      <c r="P121" s="204"/>
      <c r="Q121" s="204"/>
      <c r="R121" s="204"/>
      <c r="S121" s="204"/>
      <c r="T121" s="204"/>
      <c r="U121" s="205"/>
    </row>
    <row r="122" spans="2:21" ht="24" hidden="1" customHeight="1">
      <c r="B122" s="207" t="s">
        <v>94</v>
      </c>
      <c r="C122" s="208"/>
      <c r="D122" s="209"/>
      <c r="E122" s="219" t="s">
        <v>95</v>
      </c>
      <c r="F122" s="219"/>
      <c r="G122" s="219"/>
      <c r="H122" s="219"/>
      <c r="I122" s="219"/>
      <c r="J122" s="219"/>
      <c r="K122" s="219"/>
      <c r="L122" s="219"/>
      <c r="M122" s="219"/>
      <c r="N122" s="219"/>
      <c r="O122" s="219"/>
      <c r="P122" s="219"/>
      <c r="Q122" s="219"/>
      <c r="R122" s="219"/>
      <c r="S122" s="219"/>
      <c r="T122" s="219"/>
      <c r="U122" s="219"/>
    </row>
    <row r="123" spans="2:21" ht="58.2" hidden="1" customHeight="1">
      <c r="B123" s="210"/>
      <c r="C123" s="211"/>
      <c r="D123" s="212"/>
      <c r="E123" s="223" t="s">
        <v>96</v>
      </c>
      <c r="F123" s="224"/>
      <c r="G123" s="224"/>
      <c r="H123" s="224"/>
      <c r="I123" s="224"/>
      <c r="J123" s="224"/>
      <c r="K123" s="224"/>
      <c r="L123" s="224"/>
      <c r="M123" s="224"/>
      <c r="N123" s="224"/>
      <c r="O123" s="224"/>
      <c r="P123" s="224"/>
      <c r="Q123" s="224"/>
      <c r="R123" s="224"/>
      <c r="S123" s="224"/>
      <c r="T123" s="224"/>
      <c r="U123" s="225"/>
    </row>
    <row r="124" spans="2:21" ht="18.75" hidden="1" customHeight="1">
      <c r="B124" s="210"/>
      <c r="C124" s="211"/>
      <c r="D124" s="212"/>
      <c r="E124" s="226"/>
      <c r="F124" s="227"/>
      <c r="G124" s="227"/>
      <c r="H124" s="227"/>
      <c r="I124" s="227"/>
      <c r="J124" s="227"/>
      <c r="K124" s="227"/>
      <c r="L124" s="227"/>
      <c r="M124" s="227"/>
      <c r="N124" s="227"/>
      <c r="O124" s="227"/>
      <c r="P124" s="227"/>
      <c r="Q124" s="227"/>
      <c r="R124" s="227"/>
      <c r="S124" s="227"/>
      <c r="T124" s="227"/>
      <c r="U124" s="228"/>
    </row>
    <row r="125" spans="2:21" ht="25.5" hidden="1" customHeight="1">
      <c r="B125" s="210"/>
      <c r="C125" s="211"/>
      <c r="D125" s="212"/>
      <c r="E125" s="219" t="s">
        <v>38</v>
      </c>
      <c r="F125" s="219"/>
      <c r="G125" s="219"/>
      <c r="H125" s="219"/>
      <c r="I125" s="219"/>
      <c r="J125" s="219"/>
      <c r="K125" s="219"/>
      <c r="L125" s="219"/>
      <c r="M125" s="219"/>
      <c r="N125" s="219"/>
      <c r="O125" s="219"/>
      <c r="P125" s="219"/>
      <c r="Q125" s="219"/>
      <c r="R125" s="219"/>
      <c r="S125" s="219"/>
      <c r="T125" s="219"/>
      <c r="U125" s="219"/>
    </row>
    <row r="126" spans="2:21" ht="63.75" hidden="1" customHeight="1">
      <c r="B126" s="210"/>
      <c r="C126" s="211"/>
      <c r="D126" s="212"/>
      <c r="E126" s="219" t="s">
        <v>40</v>
      </c>
      <c r="F126" s="219"/>
      <c r="G126" s="219"/>
      <c r="H126" s="219"/>
      <c r="I126" s="219"/>
      <c r="J126" s="219"/>
      <c r="K126" s="219"/>
      <c r="L126" s="219"/>
      <c r="M126" s="219"/>
      <c r="N126" s="219"/>
      <c r="O126" s="219"/>
      <c r="P126" s="219"/>
      <c r="Q126" s="219"/>
      <c r="R126" s="219"/>
      <c r="S126" s="219"/>
      <c r="T126" s="219"/>
      <c r="U126" s="219"/>
    </row>
    <row r="127" spans="2:21" ht="27" hidden="1" customHeight="1">
      <c r="B127" s="210"/>
      <c r="C127" s="211"/>
      <c r="D127" s="212"/>
      <c r="E127" s="231" t="s">
        <v>39</v>
      </c>
      <c r="F127" s="229"/>
      <c r="G127" s="229"/>
      <c r="H127" s="229"/>
      <c r="I127" s="229"/>
      <c r="J127" s="229"/>
      <c r="K127" s="229"/>
      <c r="L127" s="229"/>
      <c r="M127" s="229"/>
      <c r="N127" s="229"/>
      <c r="O127" s="229"/>
      <c r="P127" s="229"/>
      <c r="Q127" s="229"/>
      <c r="R127" s="229"/>
      <c r="S127" s="229"/>
      <c r="T127" s="229"/>
      <c r="U127" s="230"/>
    </row>
    <row r="128" spans="2:21" ht="15" hidden="1" customHeight="1">
      <c r="B128" s="210"/>
      <c r="C128" s="211"/>
      <c r="D128" s="212"/>
      <c r="E128" s="220" t="s">
        <v>60</v>
      </c>
      <c r="F128" s="221"/>
      <c r="G128" s="221"/>
      <c r="H128" s="221"/>
      <c r="I128" s="221"/>
      <c r="J128" s="221"/>
      <c r="K128" s="221"/>
      <c r="L128" s="221"/>
      <c r="M128" s="221"/>
      <c r="N128" s="221"/>
      <c r="O128" s="221"/>
      <c r="P128" s="221"/>
      <c r="Q128" s="221"/>
      <c r="R128" s="221"/>
      <c r="S128" s="221"/>
      <c r="T128" s="221"/>
      <c r="U128" s="222"/>
    </row>
    <row r="129" spans="2:21" ht="15" hidden="1" customHeight="1">
      <c r="B129" s="210"/>
      <c r="C129" s="211"/>
      <c r="D129" s="212"/>
      <c r="E129" s="220" t="s">
        <v>61</v>
      </c>
      <c r="F129" s="221"/>
      <c r="G129" s="221"/>
      <c r="H129" s="221"/>
      <c r="I129" s="221"/>
      <c r="J129" s="221"/>
      <c r="K129" s="221"/>
      <c r="L129" s="221"/>
      <c r="M129" s="221"/>
      <c r="N129" s="221"/>
      <c r="O129" s="221"/>
      <c r="P129" s="221"/>
      <c r="Q129" s="221"/>
      <c r="R129" s="221"/>
      <c r="S129" s="221"/>
      <c r="T129" s="221"/>
      <c r="U129" s="222"/>
    </row>
    <row r="130" spans="2:21" ht="14.25" hidden="1" customHeight="1">
      <c r="B130" s="213"/>
      <c r="C130" s="214"/>
      <c r="D130" s="215"/>
      <c r="E130" s="220" t="s">
        <v>64</v>
      </c>
      <c r="F130" s="229"/>
      <c r="G130" s="229"/>
      <c r="H130" s="229"/>
      <c r="I130" s="229"/>
      <c r="J130" s="229"/>
      <c r="K130" s="229"/>
      <c r="L130" s="229"/>
      <c r="M130" s="229"/>
      <c r="N130" s="229"/>
      <c r="O130" s="229"/>
      <c r="P130" s="229"/>
      <c r="Q130" s="229"/>
      <c r="R130" s="229"/>
      <c r="S130" s="229"/>
      <c r="T130" s="229"/>
      <c r="U130" s="230"/>
    </row>
    <row r="131" spans="2:21" ht="10.5" customHeight="1">
      <c r="B131" s="218" t="s">
        <v>44</v>
      </c>
      <c r="C131" s="218"/>
      <c r="D131" s="218"/>
      <c r="E131" s="218"/>
      <c r="F131" s="218"/>
      <c r="G131" s="218"/>
      <c r="H131" s="218"/>
      <c r="I131" s="218"/>
      <c r="J131" s="218"/>
      <c r="K131" s="218"/>
      <c r="L131" s="218"/>
      <c r="M131" s="218"/>
      <c r="N131" s="218"/>
      <c r="O131" s="218"/>
      <c r="P131" s="218"/>
      <c r="Q131" s="218"/>
      <c r="R131" s="218"/>
      <c r="S131" s="218"/>
      <c r="T131" s="218"/>
      <c r="U131" s="218"/>
    </row>
    <row r="132" spans="2:21" ht="2.25" customHeight="1"/>
    <row r="133" spans="2:21" s="32" customFormat="1" ht="38.25" customHeight="1">
      <c r="B133" s="235" t="s">
        <v>78</v>
      </c>
      <c r="C133" s="235"/>
      <c r="D133" s="235"/>
      <c r="E133" s="206" t="s">
        <v>122</v>
      </c>
      <c r="F133" s="206"/>
      <c r="G133" s="206"/>
      <c r="H133" s="206"/>
      <c r="I133" s="206"/>
      <c r="J133" s="206"/>
      <c r="K133" s="206"/>
      <c r="L133" s="206"/>
      <c r="M133" s="206"/>
      <c r="N133" s="206"/>
      <c r="O133" s="206"/>
      <c r="P133" s="206"/>
      <c r="Q133" s="206"/>
      <c r="R133" s="206"/>
      <c r="S133" s="206"/>
      <c r="T133" s="206"/>
      <c r="U133" s="206"/>
    </row>
    <row r="134" spans="2:21" ht="3" customHeight="1"/>
    <row r="135" spans="2:21" ht="3" customHeight="1"/>
    <row r="136" spans="2:21" ht="12" customHeight="1">
      <c r="B136" s="159" t="s">
        <v>0</v>
      </c>
      <c r="C136" s="160"/>
      <c r="D136" s="161"/>
      <c r="E136" s="187" t="s">
        <v>1</v>
      </c>
      <c r="F136" s="194" t="s">
        <v>2</v>
      </c>
      <c r="G136" s="195" t="s">
        <v>110</v>
      </c>
      <c r="H136" s="187"/>
      <c r="I136" s="187"/>
      <c r="J136" s="187"/>
      <c r="K136" s="187"/>
      <c r="L136" s="187"/>
      <c r="M136" s="200" t="s">
        <v>81</v>
      </c>
      <c r="N136" s="201"/>
      <c r="O136" s="201"/>
      <c r="P136" s="201"/>
      <c r="Q136" s="201"/>
      <c r="R136" s="202"/>
      <c r="S136" s="198" t="s">
        <v>3</v>
      </c>
      <c r="T136" s="198" t="s">
        <v>4</v>
      </c>
      <c r="U136" s="198"/>
    </row>
    <row r="137" spans="2:21" ht="12.75" customHeight="1">
      <c r="B137" s="162"/>
      <c r="C137" s="163"/>
      <c r="D137" s="164"/>
      <c r="E137" s="187"/>
      <c r="F137" s="194"/>
      <c r="G137" s="199" t="s">
        <v>75</v>
      </c>
      <c r="H137" s="199"/>
      <c r="I137" s="199"/>
      <c r="J137" s="199" t="s">
        <v>76</v>
      </c>
      <c r="K137" s="199"/>
      <c r="L137" s="199"/>
      <c r="M137" s="203"/>
      <c r="N137" s="204"/>
      <c r="O137" s="204"/>
      <c r="P137" s="204"/>
      <c r="Q137" s="204"/>
      <c r="R137" s="205"/>
      <c r="S137" s="198"/>
      <c r="T137" s="198"/>
      <c r="U137" s="198"/>
    </row>
    <row r="138" spans="2:21" s="32" customFormat="1" ht="14.25" customHeight="1">
      <c r="B138" s="196" t="s">
        <v>88</v>
      </c>
      <c r="C138" s="179" t="s">
        <v>5</v>
      </c>
      <c r="D138" s="179"/>
      <c r="E138" s="179" t="s">
        <v>20</v>
      </c>
      <c r="F138" s="192" t="s">
        <v>36</v>
      </c>
      <c r="G138" s="197">
        <v>0.14399999999999999</v>
      </c>
      <c r="H138" s="197"/>
      <c r="I138" s="197"/>
      <c r="J138" s="197">
        <v>0.129</v>
      </c>
      <c r="K138" s="197"/>
      <c r="L138" s="197"/>
      <c r="M138" s="178" t="s">
        <v>82</v>
      </c>
      <c r="N138" s="178"/>
      <c r="O138" s="178"/>
      <c r="P138" s="178"/>
      <c r="Q138" s="178"/>
      <c r="R138" s="178"/>
      <c r="S138" s="177" t="s">
        <v>9</v>
      </c>
      <c r="T138" s="177" t="s">
        <v>14</v>
      </c>
      <c r="U138" s="177"/>
    </row>
    <row r="139" spans="2:21" s="32" customFormat="1" ht="14.25" customHeight="1">
      <c r="B139" s="196"/>
      <c r="C139" s="179"/>
      <c r="D139" s="179"/>
      <c r="E139" s="179"/>
      <c r="F139" s="193"/>
      <c r="G139" s="197"/>
      <c r="H139" s="197"/>
      <c r="I139" s="197"/>
      <c r="J139" s="197"/>
      <c r="K139" s="197"/>
      <c r="L139" s="197"/>
      <c r="M139" s="178"/>
      <c r="N139" s="178"/>
      <c r="O139" s="178"/>
      <c r="P139" s="178"/>
      <c r="Q139" s="178"/>
      <c r="R139" s="178"/>
      <c r="S139" s="177"/>
      <c r="T139" s="177"/>
      <c r="U139" s="177"/>
    </row>
    <row r="140" spans="2:21" s="32" customFormat="1" ht="14.25" customHeight="1">
      <c r="B140" s="196"/>
      <c r="C140" s="179" t="s">
        <v>12</v>
      </c>
      <c r="D140" s="179"/>
      <c r="E140" s="179"/>
      <c r="F140" s="192" t="s">
        <v>36</v>
      </c>
      <c r="G140" s="197">
        <v>0.154</v>
      </c>
      <c r="H140" s="197"/>
      <c r="I140" s="197"/>
      <c r="J140" s="197">
        <v>0.13900000000000001</v>
      </c>
      <c r="K140" s="197"/>
      <c r="L140" s="197"/>
      <c r="M140" s="178"/>
      <c r="N140" s="178"/>
      <c r="O140" s="178"/>
      <c r="P140" s="178"/>
      <c r="Q140" s="178"/>
      <c r="R140" s="178"/>
      <c r="S140" s="177"/>
      <c r="T140" s="177"/>
      <c r="U140" s="177"/>
    </row>
    <row r="141" spans="2:21" s="32" customFormat="1" ht="14.25" customHeight="1">
      <c r="B141" s="196"/>
      <c r="C141" s="179"/>
      <c r="D141" s="179"/>
      <c r="E141" s="179"/>
      <c r="F141" s="193"/>
      <c r="G141" s="197"/>
      <c r="H141" s="197"/>
      <c r="I141" s="197"/>
      <c r="J141" s="197"/>
      <c r="K141" s="197"/>
      <c r="L141" s="197"/>
      <c r="M141" s="178"/>
      <c r="N141" s="178"/>
      <c r="O141" s="178"/>
      <c r="P141" s="178"/>
      <c r="Q141" s="178"/>
      <c r="R141" s="178"/>
      <c r="S141" s="177"/>
      <c r="T141" s="177"/>
      <c r="U141" s="177"/>
    </row>
    <row r="142" spans="2:21" s="32" customFormat="1" ht="19.2" customHeight="1">
      <c r="B142" s="114" t="s">
        <v>121</v>
      </c>
      <c r="C142" s="114"/>
      <c r="D142" s="114"/>
      <c r="E142" s="114"/>
      <c r="F142" s="114"/>
      <c r="G142" s="114"/>
      <c r="H142" s="114"/>
      <c r="I142" s="114"/>
      <c r="J142" s="114"/>
      <c r="K142" s="114"/>
      <c r="L142" s="114"/>
      <c r="M142" s="114"/>
      <c r="N142" s="114"/>
      <c r="O142" s="114"/>
      <c r="P142" s="114"/>
      <c r="Q142" s="114"/>
      <c r="R142" s="114"/>
      <c r="S142" s="114"/>
      <c r="T142" s="114"/>
      <c r="U142" s="114"/>
    </row>
    <row r="143" spans="2:21" s="32" customFormat="1" ht="41.4" customHeight="1">
      <c r="B143" s="450" t="s">
        <v>118</v>
      </c>
      <c r="C143" s="451"/>
      <c r="D143" s="451"/>
      <c r="E143" s="451"/>
      <c r="F143" s="451"/>
      <c r="G143" s="451"/>
      <c r="H143" s="451"/>
      <c r="I143" s="451"/>
      <c r="J143" s="451"/>
      <c r="K143" s="451"/>
      <c r="L143" s="451"/>
      <c r="M143" s="451"/>
      <c r="N143" s="451"/>
      <c r="O143" s="451"/>
      <c r="P143" s="451"/>
      <c r="Q143" s="451"/>
      <c r="R143" s="451"/>
      <c r="S143" s="451"/>
      <c r="T143" s="451"/>
      <c r="U143" s="451"/>
    </row>
    <row r="144" spans="2:21" s="32" customFormat="1" ht="11.4" customHeight="1">
      <c r="B144" s="115"/>
      <c r="C144" s="116"/>
      <c r="D144" s="116"/>
      <c r="E144" s="116"/>
      <c r="F144" s="117"/>
      <c r="G144" s="117"/>
      <c r="H144" s="117"/>
      <c r="I144" s="117"/>
      <c r="J144" s="101"/>
      <c r="K144" s="101"/>
      <c r="L144" s="101"/>
      <c r="M144" s="101"/>
      <c r="N144" s="101"/>
      <c r="O144" s="101"/>
      <c r="P144" s="101"/>
      <c r="Q144" s="101"/>
      <c r="R144" s="101"/>
      <c r="S144" s="101"/>
      <c r="T144" s="16"/>
      <c r="U144" s="16"/>
    </row>
    <row r="145" spans="2:21" ht="12" customHeight="1">
      <c r="S145" s="43"/>
      <c r="T145" s="43"/>
      <c r="U145" s="43"/>
    </row>
    <row r="146" spans="2:21">
      <c r="B146" s="100"/>
    </row>
  </sheetData>
  <mergeCells count="442">
    <mergeCell ref="B143:U143"/>
    <mergeCell ref="B95:D100"/>
    <mergeCell ref="W86:W88"/>
    <mergeCell ref="M86:R88"/>
    <mergeCell ref="W104:W109"/>
    <mergeCell ref="W102:W103"/>
    <mergeCell ref="G106:I106"/>
    <mergeCell ref="G107:I107"/>
    <mergeCell ref="J104:L104"/>
    <mergeCell ref="G102:L102"/>
    <mergeCell ref="J105:L105"/>
    <mergeCell ref="G108:I108"/>
    <mergeCell ref="S102:S103"/>
    <mergeCell ref="S106:S107"/>
    <mergeCell ref="T104:U109"/>
    <mergeCell ref="T102:U103"/>
    <mergeCell ref="M104:R109"/>
    <mergeCell ref="S86:S88"/>
    <mergeCell ref="T86:U88"/>
    <mergeCell ref="S98:S100"/>
    <mergeCell ref="T98:U100"/>
    <mergeCell ref="M99:M100"/>
    <mergeCell ref="N99:N100"/>
    <mergeCell ref="O99:O100"/>
    <mergeCell ref="E21:E22"/>
    <mergeCell ref="K24:L24"/>
    <mergeCell ref="E40:E43"/>
    <mergeCell ref="G40:H40"/>
    <mergeCell ref="K62:L62"/>
    <mergeCell ref="G64:H64"/>
    <mergeCell ref="Q31:R31"/>
    <mergeCell ref="K22:L22"/>
    <mergeCell ref="Q34:R34"/>
    <mergeCell ref="K61:L61"/>
    <mergeCell ref="G63:H63"/>
    <mergeCell ref="K63:L63"/>
    <mergeCell ref="G62:H62"/>
    <mergeCell ref="G56:I56"/>
    <mergeCell ref="J56:L56"/>
    <mergeCell ref="K31:L31"/>
    <mergeCell ref="E54:E55"/>
    <mergeCell ref="F54:F55"/>
    <mergeCell ref="G55:I55"/>
    <mergeCell ref="J55:L55"/>
    <mergeCell ref="E27:E28"/>
    <mergeCell ref="E30:E31"/>
    <mergeCell ref="M31:N31"/>
    <mergeCell ref="E32:E34"/>
    <mergeCell ref="E104:E109"/>
    <mergeCell ref="E102:E103"/>
    <mergeCell ref="B58:U58"/>
    <mergeCell ref="B40:C43"/>
    <mergeCell ref="T68:U69"/>
    <mergeCell ref="F72:F74"/>
    <mergeCell ref="B112:D113"/>
    <mergeCell ref="B72:D74"/>
    <mergeCell ref="B86:D88"/>
    <mergeCell ref="S89:S90"/>
    <mergeCell ref="C65:D66"/>
    <mergeCell ref="J107:L107"/>
    <mergeCell ref="J108:L108"/>
    <mergeCell ref="G104:I104"/>
    <mergeCell ref="G109:I109"/>
    <mergeCell ref="S108:S109"/>
    <mergeCell ref="M102:R103"/>
    <mergeCell ref="J106:L106"/>
    <mergeCell ref="G86:L86"/>
    <mergeCell ref="S75:S77"/>
    <mergeCell ref="Q75:R77"/>
    <mergeCell ref="T89:U90"/>
    <mergeCell ref="P99:P100"/>
    <mergeCell ref="G61:H61"/>
    <mergeCell ref="G32:H32"/>
    <mergeCell ref="E36:E38"/>
    <mergeCell ref="M32:N32"/>
    <mergeCell ref="K33:L33"/>
    <mergeCell ref="K42:L42"/>
    <mergeCell ref="M47:N47"/>
    <mergeCell ref="G36:H38"/>
    <mergeCell ref="B102:D103"/>
    <mergeCell ref="C10:D11"/>
    <mergeCell ref="C12:D13"/>
    <mergeCell ref="C14:D15"/>
    <mergeCell ref="C16:D16"/>
    <mergeCell ref="C17:D17"/>
    <mergeCell ref="C18:D20"/>
    <mergeCell ref="C21:D22"/>
    <mergeCell ref="B36:D38"/>
    <mergeCell ref="B27:D28"/>
    <mergeCell ref="B30:D31"/>
    <mergeCell ref="B32:D34"/>
    <mergeCell ref="G73:H73"/>
    <mergeCell ref="B71:U71"/>
    <mergeCell ref="G49:L49"/>
    <mergeCell ref="K50:L50"/>
    <mergeCell ref="G66:H66"/>
    <mergeCell ref="B7:U7"/>
    <mergeCell ref="G8:H8"/>
    <mergeCell ref="K8:L8"/>
    <mergeCell ref="M8:R9"/>
    <mergeCell ref="G9:H9"/>
    <mergeCell ref="K9:L9"/>
    <mergeCell ref="G10:H10"/>
    <mergeCell ref="G11:H11"/>
    <mergeCell ref="S8:S20"/>
    <mergeCell ref="T8:U20"/>
    <mergeCell ref="Q10:R10"/>
    <mergeCell ref="E8:E11"/>
    <mergeCell ref="M10:N10"/>
    <mergeCell ref="Q11:R11"/>
    <mergeCell ref="M11:N11"/>
    <mergeCell ref="K11:L11"/>
    <mergeCell ref="E12:E15"/>
    <mergeCell ref="G13:H13"/>
    <mergeCell ref="E18:E20"/>
    <mergeCell ref="K10:L10"/>
    <mergeCell ref="G19:H19"/>
    <mergeCell ref="K19:L19"/>
    <mergeCell ref="B8:B22"/>
    <mergeCell ref="C8:D9"/>
    <mergeCell ref="B24:D25"/>
    <mergeCell ref="B49:D50"/>
    <mergeCell ref="B75:D77"/>
    <mergeCell ref="B59:D60"/>
    <mergeCell ref="C61:D62"/>
    <mergeCell ref="E72:E74"/>
    <mergeCell ref="B51:D52"/>
    <mergeCell ref="E24:E25"/>
    <mergeCell ref="D42:D43"/>
    <mergeCell ref="B45:D47"/>
    <mergeCell ref="G47:H47"/>
    <mergeCell ref="K47:L47"/>
    <mergeCell ref="M34:N34"/>
    <mergeCell ref="I36:I38"/>
    <mergeCell ref="J36:J38"/>
    <mergeCell ref="E51:E52"/>
    <mergeCell ref="E49:E50"/>
    <mergeCell ref="I51:J51"/>
    <mergeCell ref="I52:J52"/>
    <mergeCell ref="F49:F50"/>
    <mergeCell ref="G43:H43"/>
    <mergeCell ref="G50:H50"/>
    <mergeCell ref="G51:H51"/>
    <mergeCell ref="G52:H52"/>
    <mergeCell ref="I50:J50"/>
    <mergeCell ref="E45:E47"/>
    <mergeCell ref="G45:H45"/>
    <mergeCell ref="G46:H46"/>
    <mergeCell ref="G41:H41"/>
    <mergeCell ref="T21:U22"/>
    <mergeCell ref="M12:R20"/>
    <mergeCell ref="G14:H14"/>
    <mergeCell ref="K14:L14"/>
    <mergeCell ref="G15:H15"/>
    <mergeCell ref="K15:L15"/>
    <mergeCell ref="G25:H25"/>
    <mergeCell ref="G22:H22"/>
    <mergeCell ref="G24:H24"/>
    <mergeCell ref="G20:H20"/>
    <mergeCell ref="K20:L20"/>
    <mergeCell ref="G18:H18"/>
    <mergeCell ref="K18:L18"/>
    <mergeCell ref="G17:H17"/>
    <mergeCell ref="K17:L17"/>
    <mergeCell ref="S21:S22"/>
    <mergeCell ref="G12:H12"/>
    <mergeCell ref="K13:L13"/>
    <mergeCell ref="K12:L12"/>
    <mergeCell ref="G16:L16"/>
    <mergeCell ref="T24:U25"/>
    <mergeCell ref="G21:H21"/>
    <mergeCell ref="K21:L21"/>
    <mergeCell ref="M21:R22"/>
    <mergeCell ref="B2:U2"/>
    <mergeCell ref="B3:U3"/>
    <mergeCell ref="F5:F6"/>
    <mergeCell ref="G5:L5"/>
    <mergeCell ref="M5:R5"/>
    <mergeCell ref="S5:S6"/>
    <mergeCell ref="T5:U6"/>
    <mergeCell ref="G6:H6"/>
    <mergeCell ref="K6:L6"/>
    <mergeCell ref="M6:N6"/>
    <mergeCell ref="Q6:R6"/>
    <mergeCell ref="E5:E6"/>
    <mergeCell ref="B5:D6"/>
    <mergeCell ref="T27:U28"/>
    <mergeCell ref="F36:F38"/>
    <mergeCell ref="K36:L38"/>
    <mergeCell ref="K32:L32"/>
    <mergeCell ref="M24:R25"/>
    <mergeCell ref="K25:L25"/>
    <mergeCell ref="S24:S25"/>
    <mergeCell ref="G27:H27"/>
    <mergeCell ref="K27:L27"/>
    <mergeCell ref="M27:R28"/>
    <mergeCell ref="S27:S28"/>
    <mergeCell ref="K30:L30"/>
    <mergeCell ref="M30:N30"/>
    <mergeCell ref="Q30:R30"/>
    <mergeCell ref="S30:S31"/>
    <mergeCell ref="G30:H30"/>
    <mergeCell ref="G31:H31"/>
    <mergeCell ref="G34:H34"/>
    <mergeCell ref="K34:L34"/>
    <mergeCell ref="T30:U31"/>
    <mergeCell ref="G28:H28"/>
    <mergeCell ref="K28:L28"/>
    <mergeCell ref="G33:H33"/>
    <mergeCell ref="P36:P38"/>
    <mergeCell ref="S65:S66"/>
    <mergeCell ref="S68:S69"/>
    <mergeCell ref="S59:S60"/>
    <mergeCell ref="M60:N60"/>
    <mergeCell ref="S36:S38"/>
    <mergeCell ref="M36:N38"/>
    <mergeCell ref="S45:S47"/>
    <mergeCell ref="T45:U47"/>
    <mergeCell ref="K43:L43"/>
    <mergeCell ref="K45:L45"/>
    <mergeCell ref="M45:N45"/>
    <mergeCell ref="Q45:R45"/>
    <mergeCell ref="K46:L46"/>
    <mergeCell ref="M46:N46"/>
    <mergeCell ref="Q46:R46"/>
    <mergeCell ref="M69:N69"/>
    <mergeCell ref="M56:O56"/>
    <mergeCell ref="G54:R54"/>
    <mergeCell ref="T56:U56"/>
    <mergeCell ref="T65:U66"/>
    <mergeCell ref="Q69:R69"/>
    <mergeCell ref="G42:H42"/>
    <mergeCell ref="K40:L40"/>
    <mergeCell ref="K41:L41"/>
    <mergeCell ref="T36:U38"/>
    <mergeCell ref="M33:N33"/>
    <mergeCell ref="Q33:R33"/>
    <mergeCell ref="M49:R50"/>
    <mergeCell ref="M51:R52"/>
    <mergeCell ref="S40:S43"/>
    <mergeCell ref="T40:U43"/>
    <mergeCell ref="S49:S50"/>
    <mergeCell ref="T49:U50"/>
    <mergeCell ref="S51:S52"/>
    <mergeCell ref="T51:U52"/>
    <mergeCell ref="T32:U34"/>
    <mergeCell ref="M40:R43"/>
    <mergeCell ref="S32:S34"/>
    <mergeCell ref="Q32:R32"/>
    <mergeCell ref="Q36:R38"/>
    <mergeCell ref="O36:O38"/>
    <mergeCell ref="Q47:R47"/>
    <mergeCell ref="S79:S81"/>
    <mergeCell ref="T54:U55"/>
    <mergeCell ref="T61:U64"/>
    <mergeCell ref="K52:L52"/>
    <mergeCell ref="K66:L66"/>
    <mergeCell ref="K65:L65"/>
    <mergeCell ref="Q79:R81"/>
    <mergeCell ref="Q64:R64"/>
    <mergeCell ref="M59:R59"/>
    <mergeCell ref="M63:N63"/>
    <mergeCell ref="Q63:R63"/>
    <mergeCell ref="M68:N68"/>
    <mergeCell ref="Q68:R68"/>
    <mergeCell ref="P55:R55"/>
    <mergeCell ref="M55:O55"/>
    <mergeCell ref="S54:S55"/>
    <mergeCell ref="M65:R66"/>
    <mergeCell ref="M61:R62"/>
    <mergeCell ref="T79:U81"/>
    <mergeCell ref="G59:L59"/>
    <mergeCell ref="G60:H60"/>
    <mergeCell ref="G68:H68"/>
    <mergeCell ref="K68:L68"/>
    <mergeCell ref="K69:L69"/>
    <mergeCell ref="J103:L103"/>
    <mergeCell ref="G103:I103"/>
    <mergeCell ref="F102:F103"/>
    <mergeCell ref="T59:U60"/>
    <mergeCell ref="G72:P72"/>
    <mergeCell ref="F59:F60"/>
    <mergeCell ref="E59:E60"/>
    <mergeCell ref="B68:D69"/>
    <mergeCell ref="N76:N77"/>
    <mergeCell ref="Q72:R74"/>
    <mergeCell ref="F76:F77"/>
    <mergeCell ref="P76:P77"/>
    <mergeCell ref="E75:E77"/>
    <mergeCell ref="T75:U77"/>
    <mergeCell ref="O73:P73"/>
    <mergeCell ref="M73:N73"/>
    <mergeCell ref="M76:M77"/>
    <mergeCell ref="O76:O77"/>
    <mergeCell ref="H76:H77"/>
    <mergeCell ref="C63:D64"/>
    <mergeCell ref="I76:I77"/>
    <mergeCell ref="S61:S64"/>
    <mergeCell ref="T72:U74"/>
    <mergeCell ref="S72:S74"/>
    <mergeCell ref="B111:U111"/>
    <mergeCell ref="E79:E81"/>
    <mergeCell ref="M89:R90"/>
    <mergeCell ref="J87:K87"/>
    <mergeCell ref="J88:K88"/>
    <mergeCell ref="J89:K89"/>
    <mergeCell ref="J90:K90"/>
    <mergeCell ref="E86:E88"/>
    <mergeCell ref="F86:F88"/>
    <mergeCell ref="B91:U91"/>
    <mergeCell ref="B89:D90"/>
    <mergeCell ref="E89:E90"/>
    <mergeCell ref="E95:E97"/>
    <mergeCell ref="Q95:R97"/>
    <mergeCell ref="S95:S97"/>
    <mergeCell ref="T95:U97"/>
    <mergeCell ref="F96:F97"/>
    <mergeCell ref="G96:G97"/>
    <mergeCell ref="H96:H97"/>
    <mergeCell ref="I96:I97"/>
    <mergeCell ref="J96:J97"/>
    <mergeCell ref="B104:D109"/>
    <mergeCell ref="G105:I105"/>
    <mergeCell ref="J109:L109"/>
    <mergeCell ref="G112:L112"/>
    <mergeCell ref="K114:L114"/>
    <mergeCell ref="G114:H114"/>
    <mergeCell ref="F112:F113"/>
    <mergeCell ref="C114:D114"/>
    <mergeCell ref="C115:D115"/>
    <mergeCell ref="E112:E113"/>
    <mergeCell ref="G115:H115"/>
    <mergeCell ref="K115:L115"/>
    <mergeCell ref="E127:U127"/>
    <mergeCell ref="B119:U119"/>
    <mergeCell ref="I116:L116"/>
    <mergeCell ref="B136:D137"/>
    <mergeCell ref="I117:L117"/>
    <mergeCell ref="B133:D133"/>
    <mergeCell ref="E128:U128"/>
    <mergeCell ref="G116:H116"/>
    <mergeCell ref="G117:H117"/>
    <mergeCell ref="B116:D117"/>
    <mergeCell ref="E116:E117"/>
    <mergeCell ref="B138:B141"/>
    <mergeCell ref="G140:I141"/>
    <mergeCell ref="J138:L139"/>
    <mergeCell ref="J140:L141"/>
    <mergeCell ref="S136:S137"/>
    <mergeCell ref="S138:S141"/>
    <mergeCell ref="G137:I137"/>
    <mergeCell ref="T136:U137"/>
    <mergeCell ref="B114:B115"/>
    <mergeCell ref="M136:R137"/>
    <mergeCell ref="J137:L137"/>
    <mergeCell ref="G138:I139"/>
    <mergeCell ref="E133:U133"/>
    <mergeCell ref="B122:D130"/>
    <mergeCell ref="M116:R117"/>
    <mergeCell ref="S116:S117"/>
    <mergeCell ref="T116:U117"/>
    <mergeCell ref="B120:D121"/>
    <mergeCell ref="B131:U131"/>
    <mergeCell ref="E122:U122"/>
    <mergeCell ref="E129:U129"/>
    <mergeCell ref="E123:U124"/>
    <mergeCell ref="E130:U130"/>
    <mergeCell ref="E120:U121"/>
    <mergeCell ref="T138:U141"/>
    <mergeCell ref="M138:R141"/>
    <mergeCell ref="C138:D139"/>
    <mergeCell ref="E138:E141"/>
    <mergeCell ref="C140:D141"/>
    <mergeCell ref="M114:R114"/>
    <mergeCell ref="S114:S115"/>
    <mergeCell ref="M112:R112"/>
    <mergeCell ref="S112:S113"/>
    <mergeCell ref="G113:H113"/>
    <mergeCell ref="K113:L113"/>
    <mergeCell ref="M113:N113"/>
    <mergeCell ref="Q113:R113"/>
    <mergeCell ref="T112:U113"/>
    <mergeCell ref="Q115:R115"/>
    <mergeCell ref="T114:U115"/>
    <mergeCell ref="M115:N115"/>
    <mergeCell ref="F138:F139"/>
    <mergeCell ref="F140:F141"/>
    <mergeCell ref="E136:E137"/>
    <mergeCell ref="F136:F137"/>
    <mergeCell ref="G136:L136"/>
    <mergeCell ref="E125:U125"/>
    <mergeCell ref="E126:U126"/>
    <mergeCell ref="N96:N97"/>
    <mergeCell ref="O96:O97"/>
    <mergeCell ref="P96:P97"/>
    <mergeCell ref="B92:D94"/>
    <mergeCell ref="E92:E94"/>
    <mergeCell ref="F92:F94"/>
    <mergeCell ref="G92:P92"/>
    <mergeCell ref="K96:K97"/>
    <mergeCell ref="L96:L97"/>
    <mergeCell ref="M96:M97"/>
    <mergeCell ref="B83:D84"/>
    <mergeCell ref="E83:E84"/>
    <mergeCell ref="Q83:R84"/>
    <mergeCell ref="Q60:R60"/>
    <mergeCell ref="B79:D81"/>
    <mergeCell ref="B61:B66"/>
    <mergeCell ref="K51:L51"/>
    <mergeCell ref="B54:D55"/>
    <mergeCell ref="B56:D56"/>
    <mergeCell ref="J76:J77"/>
    <mergeCell ref="K76:K77"/>
    <mergeCell ref="L76:L77"/>
    <mergeCell ref="P56:R56"/>
    <mergeCell ref="G69:H69"/>
    <mergeCell ref="G65:H65"/>
    <mergeCell ref="K64:L64"/>
    <mergeCell ref="M64:N64"/>
    <mergeCell ref="K60:L60"/>
    <mergeCell ref="G76:G77"/>
    <mergeCell ref="K73:L73"/>
    <mergeCell ref="I73:J73"/>
    <mergeCell ref="E98:E100"/>
    <mergeCell ref="Q98:R100"/>
    <mergeCell ref="F99:F100"/>
    <mergeCell ref="G99:G100"/>
    <mergeCell ref="H99:H100"/>
    <mergeCell ref="I99:I100"/>
    <mergeCell ref="J99:J100"/>
    <mergeCell ref="K99:K100"/>
    <mergeCell ref="L99:L100"/>
    <mergeCell ref="S83:S84"/>
    <mergeCell ref="T83:U84"/>
    <mergeCell ref="T92:U94"/>
    <mergeCell ref="G93:H93"/>
    <mergeCell ref="I93:J93"/>
    <mergeCell ref="K93:L93"/>
    <mergeCell ref="M93:N93"/>
    <mergeCell ref="O93:P93"/>
    <mergeCell ref="Q92:R94"/>
    <mergeCell ref="S92:S94"/>
  </mergeCells>
  <pageMargins left="0.31496062992125984" right="0.11811023622047244" top="0.15748031496062992" bottom="0.15748031496062992" header="0.31496062992125984" footer="0.31496062992125984"/>
  <pageSetup paperSize="9" scale="53" fitToHeight="0" orientation="portrait" r:id="rId1"/>
  <rowBreaks count="1" manualBreakCount="1">
    <brk id="84"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 Тарифы</vt:lpstr>
      <vt:lpstr>'2. Тарифы'!Область_печати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2018-12-24T13:52:47Z</dcterms:modified>
</cp:coreProperties>
</file>