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772" yWindow="3360" windowWidth="20376" windowHeight="7956"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Тарифы'!$A$1:$V$154</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65" i="2" l="1"/>
  <c r="J54" i="2" l="1"/>
  <c r="J55" i="2"/>
  <c r="J56" i="2"/>
  <c r="J53" i="2"/>
  <c r="J19" i="2"/>
  <c r="J20" i="2"/>
  <c r="J21" i="2"/>
  <c r="J18" i="2"/>
  <c r="I19" i="2"/>
  <c r="I20" i="2"/>
  <c r="I21" i="2"/>
  <c r="I18" i="2"/>
  <c r="K19" i="2"/>
  <c r="K20" i="2"/>
  <c r="K21" i="2"/>
  <c r="K18" i="2"/>
  <c r="Q48" i="2" l="1"/>
  <c r="G48" i="2"/>
  <c r="J48" i="2" s="1"/>
  <c r="P48" i="2" s="1"/>
  <c r="Q47" i="2"/>
  <c r="G47" i="2"/>
  <c r="M47" i="2" s="1"/>
  <c r="Q46" i="2"/>
  <c r="G46" i="2"/>
  <c r="J46" i="2" s="1"/>
  <c r="P46" i="2" s="1"/>
  <c r="I48" i="2" l="1"/>
  <c r="O48" i="2" s="1"/>
  <c r="M46" i="2"/>
  <c r="M48" i="2"/>
  <c r="I46" i="2"/>
  <c r="O46" i="2" s="1"/>
  <c r="J47" i="2"/>
  <c r="P47" i="2" s="1"/>
  <c r="I47" i="2"/>
  <c r="O47" i="2" s="1"/>
  <c r="K44" i="2" l="1"/>
  <c r="K43" i="2"/>
  <c r="K42" i="2"/>
  <c r="K41" i="2"/>
  <c r="J17" i="2" l="1"/>
  <c r="I17" i="2"/>
  <c r="K17" i="2"/>
  <c r="I124" i="2" l="1"/>
  <c r="J124" i="2"/>
  <c r="J123" i="2"/>
  <c r="I123" i="2"/>
  <c r="O78" i="2"/>
  <c r="P78" i="2"/>
  <c r="P77" i="2"/>
  <c r="O77" i="2"/>
  <c r="I78" i="2"/>
  <c r="J78" i="2"/>
  <c r="J77" i="2"/>
  <c r="I77" i="2"/>
  <c r="I72" i="2"/>
  <c r="J72" i="2"/>
  <c r="I73" i="2"/>
  <c r="J73" i="2"/>
  <c r="J70" i="2"/>
  <c r="I70" i="2"/>
  <c r="M65" i="2"/>
  <c r="J42" i="2"/>
  <c r="J43" i="2"/>
  <c r="J44" i="2"/>
  <c r="J41" i="2"/>
  <c r="I42" i="2"/>
  <c r="I43" i="2"/>
  <c r="I44" i="2"/>
  <c r="I41" i="2"/>
  <c r="J37" i="2"/>
  <c r="I37" i="2"/>
  <c r="I32" i="2"/>
  <c r="J32" i="2"/>
  <c r="I33" i="2"/>
  <c r="J33" i="2"/>
  <c r="I34" i="2"/>
  <c r="J34" i="2"/>
  <c r="I35" i="2"/>
  <c r="J35" i="2"/>
  <c r="J31" i="2"/>
  <c r="I31" i="2"/>
  <c r="J29" i="2"/>
  <c r="J28" i="2"/>
  <c r="I29" i="2"/>
  <c r="I28" i="2"/>
  <c r="J26" i="2"/>
  <c r="J25" i="2"/>
  <c r="I26" i="2"/>
  <c r="I25" i="2"/>
  <c r="I22" i="2"/>
  <c r="J22" i="2"/>
  <c r="I23" i="2"/>
  <c r="J23" i="2"/>
  <c r="I12" i="2"/>
  <c r="I9" i="2"/>
  <c r="J9" i="2"/>
  <c r="I10" i="2"/>
  <c r="J10" i="2"/>
  <c r="I11" i="2"/>
  <c r="J11" i="2"/>
  <c r="J12" i="2"/>
  <c r="I13" i="2"/>
  <c r="J13" i="2"/>
  <c r="I14" i="2"/>
  <c r="J14" i="2"/>
  <c r="I15" i="2"/>
  <c r="J15" i="2"/>
  <c r="J8" i="2"/>
  <c r="I8" i="2"/>
  <c r="K29" i="2" l="1"/>
  <c r="K28" i="2"/>
  <c r="K15" i="2" l="1"/>
  <c r="K14" i="2"/>
  <c r="K13" i="2"/>
  <c r="K12" i="2"/>
  <c r="P65" i="2" l="1"/>
  <c r="G74" i="2"/>
  <c r="M31" i="2"/>
  <c r="M72" i="2"/>
  <c r="K72" i="2"/>
  <c r="M10" i="2"/>
  <c r="P10" i="2" l="1"/>
  <c r="O10" i="2"/>
  <c r="I74" i="2"/>
  <c r="J74" i="2"/>
  <c r="Q72" i="2"/>
  <c r="O72" i="2"/>
  <c r="P72" i="2"/>
  <c r="P31" i="2"/>
  <c r="O31" i="2"/>
  <c r="M35" i="2"/>
  <c r="K35" i="2"/>
  <c r="Q35" i="2" s="1"/>
  <c r="M34" i="2"/>
  <c r="K34" i="2"/>
  <c r="Q34" i="2" s="1"/>
  <c r="M33" i="2"/>
  <c r="K33" i="2"/>
  <c r="Q33" i="2" s="1"/>
  <c r="O34" i="2" l="1"/>
  <c r="P34" i="2"/>
  <c r="O33" i="2"/>
  <c r="P33" i="2"/>
  <c r="P35" i="2"/>
  <c r="O35" i="2"/>
  <c r="K124" i="2"/>
  <c r="Q124" i="2" s="1"/>
  <c r="K123" i="2"/>
  <c r="M124" i="2" l="1"/>
  <c r="K70" i="2"/>
  <c r="M37" i="2"/>
  <c r="K37" i="2"/>
  <c r="Q37" i="2" s="1"/>
  <c r="K31" i="2"/>
  <c r="Q10" i="2"/>
  <c r="K8" i="2"/>
  <c r="O37" i="2" l="1"/>
  <c r="P37" i="2"/>
  <c r="J71" i="2"/>
  <c r="I71" i="2"/>
  <c r="P124" i="2"/>
  <c r="O124" i="2"/>
  <c r="K23" i="2"/>
  <c r="K10" i="2"/>
  <c r="Q31" i="2"/>
  <c r="K22" i="2"/>
  <c r="K71" i="2"/>
  <c r="K74" i="2"/>
  <c r="I75" i="2" l="1"/>
  <c r="J75" i="2"/>
  <c r="M73" i="2"/>
  <c r="K73" i="2"/>
  <c r="K75" i="2"/>
  <c r="K9" i="2"/>
  <c r="Q73" i="2" l="1"/>
  <c r="O73" i="2"/>
  <c r="P73" i="2"/>
  <c r="M11" i="2"/>
  <c r="K11" i="2"/>
  <c r="K32" i="2"/>
  <c r="M32" i="2"/>
  <c r="Q11" i="2" l="1"/>
  <c r="O11" i="2"/>
  <c r="P11" i="2"/>
  <c r="Q32" i="2"/>
  <c r="P32" i="2"/>
  <c r="O32" i="2"/>
</calcChain>
</file>

<file path=xl/sharedStrings.xml><?xml version="1.0" encoding="utf-8"?>
<sst xmlns="http://schemas.openxmlformats.org/spreadsheetml/2006/main" count="398" uniqueCount="130">
  <si>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</si>
  <si>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</si>
  <si>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</si>
  <si>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</si>
  <si>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</si>
  <si>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</si>
  <si>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</si>
  <si>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</si>
  <si>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</si>
  <si>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</si>
  <si>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</si>
  <si>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</si>
  <si>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</si>
  <si>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</si>
  <si>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</si>
  <si>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</si>
  <si>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</si>
  <si>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</si>
  <si>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</si>
  <si>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</si>
  <si>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</si>
  <si>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</si>
  <si>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</si>
  <si>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</si>
  <si>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</si>
  <si>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</si>
  <si>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</si>
  <si>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</si>
  <si>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</si>
  <si>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</si>
  <si>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</si>
  <si>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12</t>
  </si>
  <si>
    <t>24</t>
  </si>
  <si>
    <t>36</t>
  </si>
  <si>
    <t>от 20</t>
  </si>
  <si>
    <t>Коммерческие транспортные средства</t>
  </si>
  <si>
    <t>от 0</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</si>
  <si>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</si>
  <si>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</si>
  <si>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</si>
  <si>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</si>
  <si>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</si>
  <si>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</si>
  <si>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</si>
  <si>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</si>
  <si>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</si>
  <si>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</si>
  <si>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</si>
  <si>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</si>
  <si>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</si>
  <si>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</si>
  <si>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</si>
  <si>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</si>
  <si>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</si>
  <si>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</si>
  <si>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</si>
  <si>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</si>
  <si>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</si>
  <si>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</si>
  <si>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</si>
  <si>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</si>
  <si>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</si>
  <si>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</si>
  <si>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</si>
  <si>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</si>
  <si>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</si>
  <si>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</si>
  <si>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</si>
  <si>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</si>
  <si>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</si>
  <si>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</si>
  <si>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r>
      <rPr>
        <sz val="9"/>
        <rFont val="Microsoft Sans Serif"/>
        <family val="2"/>
        <charset val="204"/>
      </rPr>
      <t>Программа кредитования "</t>
    </r>
    <r>
      <rPr>
        <b/>
        <sz val="9"/>
        <rFont val="Microsoft Sans Serif"/>
        <family val="2"/>
        <charset val="204"/>
      </rPr>
      <t>ТОП - Партнерский"</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</si>
  <si>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</si>
  <si>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</si>
  <si>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</si>
  <si>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</si>
  <si>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</si>
  <si>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</si>
  <si>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</si>
  <si>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</si>
  <si>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</si>
  <si>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</si>
  <si>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</si>
  <si>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</si>
  <si>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</si>
  <si>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</si>
  <si>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с ФЗ (3,036%)</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</si>
  <si>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</si>
  <si>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</si>
  <si>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</si>
  <si>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</si>
  <si>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</si>
  <si>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</si>
  <si>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</si>
  <si>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Государственные программы субсидирования "Семейный автомобиль" и "Первый автомобиль" в Дальневосточном федеральном округе</t>
  </si>
  <si>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</si>
  <si>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</si>
  <si>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</si>
  <si>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</si>
  <si>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</si>
  <si>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</si>
  <si>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</si>
  <si>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</si>
  <si>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</si>
  <si>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60</t>
  </si>
  <si>
    <t>6 - 60</t>
  </si>
  <si>
    <t>10 - 39,99</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</si>
  <si>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</si>
  <si>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с КАСКО</t>
    </r>
    <r>
      <rPr>
        <b/>
        <vertAlign val="superscript"/>
        <sz val="10"/>
        <rFont val="Microsoft Sans Serif"/>
        <family val="2"/>
        <charset val="204"/>
      </rPr>
      <t>1</t>
    </r>
  </si>
  <si>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</si>
  <si>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</si>
  <si>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</si>
  <si>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rPr>
        <sz val="10"/>
        <rFont val="Microsoft Sans Serif"/>
        <family val="2"/>
        <charset val="204"/>
      </rPr>
      <t>новый автомобиль</t>
    </r>
    <r>
      <rPr>
        <b/>
        <sz val="10"/>
        <rFont val="Microsoft Sans Serif"/>
        <family val="2"/>
        <charset val="204"/>
      </rPr>
      <t xml:space="preserve"> Geely Atlas</t>
    </r>
  </si>
  <si>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</si>
  <si>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</si>
  <si>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r>
      <t>"</t>
    </r>
    <r>
      <rPr>
        <b/>
        <sz val="9"/>
        <rFont val="Microsoft Sans Serif"/>
        <family val="2"/>
        <charset val="204"/>
      </rPr>
      <t>Geely Direct</t>
    </r>
    <r>
      <rPr>
        <sz val="9"/>
        <rFont val="Microsoft Sans Serif"/>
        <family val="2"/>
        <charset val="204"/>
      </rPr>
      <t>" (субсидируемая автопроизводителем)</t>
    </r>
  </si>
  <si>
    <r>
      <rPr>
        <sz val="10"/>
        <rFont val="Microsoft Sans Serif"/>
        <family val="2"/>
        <charset val="204"/>
      </rPr>
      <t>новый автомобиль</t>
    </r>
    <r>
      <rPr>
        <b/>
        <sz val="10"/>
        <rFont val="Microsoft Sans Serif"/>
        <family val="2"/>
        <charset val="204"/>
      </rPr>
      <t xml:space="preserve"> Geely Emgrand 7</t>
    </r>
  </si>
  <si>
    <t>с ФЗ (5.5%) и GAP(min 2 года)/EGAP/ВместоКАСКО/ВместоКАСКО-2</t>
  </si>
  <si>
    <t>20 - 29.99</t>
  </si>
  <si>
    <t>30 - 49.99</t>
  </si>
  <si>
    <t>с ФЗ (3,5%, 4,1%)</t>
  </si>
  <si>
    <t>24 - 72</t>
  </si>
  <si>
    <t>Для автомобилей 2017 года выпуска мин. ПВ - 30%</t>
  </si>
  <si>
    <t xml:space="preserve">* Опция «Остаточный платеж» доступна для подключения при кредитовании новых автомобилей (за исключением субсидируемых программ с автопроизводителями)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</si>
  <si>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r>
      <t xml:space="preserve">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Finance – субсидия, Chery Finance Light, Lifan Direct, Subaru Drive, ТОП-партнерский, Premium Авто, "Проверено.Рули!", </t>
    </r>
    <r>
      <rPr>
        <sz val="10"/>
        <rFont val="Calibri"/>
        <family val="2"/>
        <charset val="204"/>
        <scheme val="minor"/>
      </rPr>
      <t>Geely Direct, Zotye Direct.</t>
    </r>
    <r>
      <rPr>
        <sz val="10"/>
        <rFont val="Calibri"/>
        <family val="2"/>
        <scheme val="minor"/>
      </rPr>
      <t xml:space="preserve"> Дополнительно обязательно предоставление справки о доходах.</t>
    </r>
  </si>
  <si>
    <t xml:space="preserve">**Гарантия выкупа транспортного средства устанавливается при кредитовании новых автомобилей марки Hyundai сроком на 36 месяцев. </t>
  </si>
  <si>
    <r>
      <rPr>
        <vertAlign val="superscript"/>
        <sz val="11"/>
        <rFont val="Calibri"/>
        <family val="2"/>
        <charset val="204"/>
        <scheme val="minor"/>
      </rPr>
      <t>1</t>
    </r>
    <r>
      <rPr>
        <sz val="11"/>
        <rFont val="Calibri"/>
        <family val="2"/>
        <charset val="204"/>
        <scheme val="minor"/>
      </rPr>
      <t xml:space="preserve"> При соблюдении условий акции «Минус один» (подключение "Г.О.С.программы + EGAP/ВместоКАСКО/ВместоКАСКО 2/GAP") процентная ставка снижается на 1 процентный пункт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</si>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</sst>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sz val="10"/>
      <color rgb="FFFF0000"/>
      <name val="Microsoft Sans Serif"/>
      <family val="2"/>
      <charset val="204"/>
    </font>
    <font>
      <b/>
      <vertAlign val="superscript"/>
      <sz val="10"/>
      <name val="Microsoft Sans Serif"/>
      <family val="2"/>
      <charset val="204"/>
    </font>
    <font>
      <sz val="11"/>
      <name val="Calibri"/>
      <family val="2"/>
      <charset val="204"/>
      <scheme val="minor"/>
    </font>
    <font>
      <vertAlign val="superscript"/>
      <sz val="11"/>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47">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8"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0" applyFont="1"/>
    <xf numFmtId="0" fontId="4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10" fontId="6" fillId="2" borderId="0" xfId="1046"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0" fontId="32" fillId="3" borderId="3" xfId="2" applyFont="1" applyFill="1" applyBorder="1" applyAlignment="1">
      <alignment horizontal="center" vertical="center" wrapText="1"/>
    </xf>
    <xf numFmtId="0" fontId="6" fillId="3" borderId="10" xfId="2" applyFont="1" applyFill="1" applyBorder="1" applyAlignment="1">
      <alignment horizontal="center" vertical="center" wrapText="1"/>
    </xf>
    <xf numFmtId="49" fontId="44" fillId="0" borderId="3" xfId="0" applyNumberFormat="1" applyFont="1" applyFill="1" applyBorder="1" applyAlignment="1">
      <alignment vertical="center"/>
    </xf>
    <xf numFmtId="10" fontId="44" fillId="0" borderId="3" xfId="0" applyNumberFormat="1" applyFont="1" applyFill="1" applyBorder="1" applyAlignment="1">
      <alignment horizontal="center" vertical="center"/>
    </xf>
    <xf numFmtId="10" fontId="6" fillId="0" borderId="3" xfId="1" applyNumberFormat="1" applyFont="1" applyFill="1" applyBorder="1" applyAlignment="1">
      <alignment vertical="center"/>
    </xf>
    <xf numFmtId="10" fontId="6" fillId="0" borderId="0" xfId="0" applyNumberFormat="1" applyFont="1"/>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49" fontId="6" fillId="2" borderId="3"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44" fillId="0"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8" fillId="2" borderId="0" xfId="0" applyFont="1" applyFill="1"/>
    <xf numFmtId="0" fontId="6" fillId="0" borderId="0"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6" fillId="2" borderId="6"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2" borderId="6" xfId="2" applyFont="1" applyFill="1" applyBorder="1"/>
    <xf numFmtId="10" fontId="6" fillId="2" borderId="0" xfId="1048" applyNumberFormat="1" applyFont="1" applyFill="1" applyBorder="1" applyAlignment="1">
      <alignment horizontal="center" vertical="center"/>
    </xf>
    <xf numFmtId="49" fontId="6" fillId="2" borderId="6" xfId="2" applyNumberFormat="1" applyFont="1" applyFill="1" applyBorder="1" applyAlignment="1">
      <alignment horizontal="center" vertical="center"/>
    </xf>
    <xf numFmtId="0" fontId="5" fillId="2" borderId="3" xfId="2" applyFont="1" applyFill="1" applyBorder="1"/>
    <xf numFmtId="0" fontId="31" fillId="2" borderId="1"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50" fillId="0" borderId="0" xfId="0" applyFont="1" applyBorder="1" applyAlignment="1">
      <alignment horizontal="left" vertical="center" wrapText="1"/>
    </xf>
    <xf numFmtId="0" fontId="50" fillId="0" borderId="0" xfId="0" applyFont="1" applyAlignment="1">
      <alignment horizontal="left"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6" fillId="4" borderId="3"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0" fontId="30" fillId="0" borderId="0" xfId="2" applyFont="1" applyAlignment="1">
      <alignment horizont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7" borderId="1"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32" fillId="3" borderId="3"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49" fontId="6" fillId="0" borderId="3" xfId="0" applyNumberFormat="1" applyFont="1" applyBorder="1" applyAlignment="1">
      <alignment horizontal="center" vertical="center"/>
    </xf>
    <xf numFmtId="0" fontId="6" fillId="3" borderId="3"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2" borderId="3" xfId="1046" applyNumberFormat="1" applyFont="1" applyFill="1" applyBorder="1" applyAlignment="1">
      <alignment horizontal="center" vertical="center"/>
    </xf>
    <xf numFmtId="0" fontId="7" fillId="3" borderId="3" xfId="2" applyFont="1" applyFill="1" applyBorder="1" applyAlignment="1">
      <alignment horizontal="center" vertical="center" wrapText="1"/>
    </xf>
    <xf numFmtId="49" fontId="6" fillId="2" borderId="3"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10" fontId="6" fillId="2" borderId="3" xfId="972" applyNumberFormat="1"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7" fillId="3" borderId="8"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6" fillId="0" borderId="9" xfId="972" applyNumberFormat="1" applyFont="1" applyFill="1" applyBorder="1" applyAlignment="1">
      <alignment vertical="center"/>
    </xf>
    <xf numFmtId="0" fontId="44" fillId="0" borderId="5" xfId="0" applyFont="1" applyBorder="1" applyAlignment="1">
      <alignment vertical="center"/>
    </xf>
    <xf numFmtId="10" fontId="6" fillId="0" borderId="9" xfId="2" applyNumberFormat="1" applyFont="1" applyFill="1" applyBorder="1" applyAlignment="1">
      <alignment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3" borderId="9"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27" borderId="3" xfId="972" applyNumberFormat="1"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32" fillId="3" borderId="3" xfId="0"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2" applyFont="1" applyFill="1" applyBorder="1" applyAlignment="1">
      <alignment horizontal="center" vertical="center" wrapText="1"/>
    </xf>
    <xf numFmtId="0" fontId="44" fillId="0" borderId="5" xfId="0" applyFont="1" applyFill="1" applyBorder="1" applyAlignment="1">
      <alignment vertical="center"/>
    </xf>
    <xf numFmtId="0" fontId="6" fillId="3" borderId="3" xfId="2" applyFont="1" applyFill="1" applyBorder="1" applyAlignment="1">
      <alignment horizontal="center" vertical="center"/>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3" fillId="2" borderId="3" xfId="2" applyFont="1" applyFill="1" applyBorder="1" applyAlignment="1">
      <alignment horizontal="center" vertical="center" textRotation="90"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49" fontId="6" fillId="0" borderId="8"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1" fillId="2" borderId="1" xfId="0" applyFont="1" applyFill="1" applyBorder="1" applyAlignment="1">
      <alignment horizontal="center" vertical="center" wrapText="1"/>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10" fontId="5" fillId="0" borderId="3"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0" fontId="6" fillId="0" borderId="12" xfId="2" applyFont="1" applyFill="1" applyBorder="1" applyAlignment="1">
      <alignment horizontal="center" vertical="center" wrapText="1"/>
    </xf>
    <xf numFmtId="0" fontId="31" fillId="0" borderId="1" xfId="2" applyFont="1" applyFill="1" applyBorder="1" applyAlignment="1">
      <alignment horizontal="center" vertical="center" wrapText="1"/>
    </xf>
    <xf numFmtId="0" fontId="5" fillId="0" borderId="0" xfId="0" applyFont="1" applyBorder="1" applyAlignment="1">
      <alignment horizontal="right"/>
    </xf>
    <xf numFmtId="0" fontId="29" fillId="0" borderId="0" xfId="0" applyFont="1" applyAlignment="1">
      <alignment horizont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27" borderId="3" xfId="2" applyFont="1" applyFill="1" applyBorder="1" applyAlignment="1">
      <alignment horizontal="left" vertical="center"/>
    </xf>
    <xf numFmtId="49" fontId="6" fillId="0" borderId="5" xfId="0" applyNumberFormat="1" applyFont="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0" fontId="32" fillId="0"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32" fillId="3" borderId="9" xfId="0"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6"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44" fillId="0" borderId="5" xfId="0" applyNumberFormat="1" applyFont="1" applyFill="1" applyBorder="1" applyAlignment="1">
      <alignment vertical="center"/>
    </xf>
    <xf numFmtId="0" fontId="6" fillId="3" borderId="10" xfId="2"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31" fillId="0" borderId="7" xfId="0" applyFont="1" applyFill="1" applyBorder="1" applyAlignment="1">
      <alignment horizontal="center"/>
    </xf>
    <xf numFmtId="0" fontId="6" fillId="27" borderId="3" xfId="2" applyFont="1" applyFill="1" applyBorder="1" applyAlignment="1">
      <alignment horizontal="center" vertical="center" wrapText="1"/>
    </xf>
    <xf numFmtId="10" fontId="47" fillId="0" borderId="8" xfId="0" applyNumberFormat="1" applyFont="1" applyFill="1" applyBorder="1" applyAlignment="1">
      <alignment horizontal="center" vertical="center" wrapText="1"/>
    </xf>
    <xf numFmtId="10" fontId="47" fillId="0" borderId="6" xfId="0" applyNumberFormat="1" applyFont="1" applyFill="1" applyBorder="1" applyAlignment="1">
      <alignment horizontal="center" vertical="center" wrapText="1"/>
    </xf>
    <xf numFmtId="10" fontId="47" fillId="0" borderId="11" xfId="0" applyNumberFormat="1" applyFont="1" applyFill="1" applyBorder="1" applyAlignment="1">
      <alignment horizontal="center" vertical="center" wrapText="1"/>
    </xf>
    <xf numFmtId="10" fontId="47" fillId="0" borderId="15" xfId="0" applyNumberFormat="1" applyFont="1" applyFill="1" applyBorder="1" applyAlignment="1">
      <alignment horizontal="center" vertical="center" wrapText="1"/>
    </xf>
    <xf numFmtId="10" fontId="47" fillId="0" borderId="7" xfId="0" applyNumberFormat="1" applyFont="1" applyFill="1" applyBorder="1" applyAlignment="1">
      <alignment horizontal="center" vertical="center" wrapText="1"/>
    </xf>
    <xf numFmtId="10" fontId="47" fillId="0" borderId="4" xfId="0" applyNumberFormat="1" applyFont="1" applyFill="1" applyBorder="1" applyAlignment="1">
      <alignment horizontal="center" vertical="center" wrapText="1"/>
    </xf>
    <xf numFmtId="0" fontId="6" fillId="3" borderId="2"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1" xfId="2" applyFont="1" applyFill="1" applyBorder="1" applyAlignment="1">
      <alignment horizontal="center" vertical="center" wrapText="1"/>
    </xf>
    <xf numFmtId="10" fontId="44" fillId="0" borderId="3" xfId="0" applyNumberFormat="1" applyFont="1" applyFill="1" applyBorder="1" applyAlignment="1">
      <alignment horizontal="center" vertical="center"/>
    </xf>
    <xf numFmtId="10" fontId="6" fillId="0" borderId="5" xfId="972" applyNumberFormat="1" applyFont="1" applyFill="1" applyBorder="1" applyAlignment="1">
      <alignment vertical="center"/>
    </xf>
    <xf numFmtId="0" fontId="31" fillId="0" borderId="7" xfId="0" applyFont="1" applyFill="1" applyBorder="1" applyAlignment="1">
      <alignment horizontal="center" vertical="center"/>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37" fillId="0" borderId="10" xfId="0" applyFont="1" applyBorder="1" applyAlignment="1">
      <alignment horizontal="left" vertical="top"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5"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31" fillId="0" borderId="6" xfId="0" applyFont="1" applyBorder="1" applyAlignment="1">
      <alignment horizontal="center" vertical="center"/>
    </xf>
    <xf numFmtId="0" fontId="33" fillId="2" borderId="3" xfId="0" applyFont="1" applyFill="1" applyBorder="1" applyAlignment="1">
      <alignment horizontal="left" vertical="top" wrapText="1"/>
    </xf>
    <xf numFmtId="0" fontId="35"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7" xfId="0" applyFont="1" applyBorder="1" applyAlignment="1">
      <alignment horizontal="left" vertical="top" wrapText="1"/>
    </xf>
    <xf numFmtId="0" fontId="44" fillId="0" borderId="4"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0" xfId="0" applyFont="1" applyBorder="1" applyAlignment="1">
      <alignment horizontal="left" vertical="top" wrapText="1"/>
    </xf>
    <xf numFmtId="0" fontId="6" fillId="0" borderId="3" xfId="0" applyFont="1" applyFill="1" applyBorder="1" applyAlignment="1">
      <alignment vertical="center"/>
    </xf>
    <xf numFmtId="0" fontId="44" fillId="0" borderId="3" xfId="0" applyFont="1" applyFill="1" applyBorder="1" applyAlignment="1">
      <alignment vertical="center"/>
    </xf>
    <xf numFmtId="0" fontId="34" fillId="0" borderId="3" xfId="0" applyFont="1" applyFill="1" applyBorder="1" applyAlignment="1">
      <alignment horizontal="center" vertical="center" textRotation="90" wrapText="1"/>
    </xf>
    <xf numFmtId="0" fontId="50" fillId="0" borderId="6" xfId="0" applyFont="1" applyBorder="1" applyAlignment="1">
      <alignment horizontal="left" vertical="center"/>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0" fontId="5" fillId="0" borderId="8" xfId="2" applyFont="1" applyBorder="1" applyAlignment="1">
      <alignment horizontal="center" vertical="center" textRotation="90" wrapText="1"/>
    </xf>
    <xf numFmtId="0" fontId="5" fillId="0" borderId="11" xfId="2" applyFont="1" applyBorder="1" applyAlignment="1">
      <alignment horizontal="center" vertical="center" textRotation="90" wrapText="1"/>
    </xf>
    <xf numFmtId="0" fontId="5" fillId="0" borderId="13" xfId="2" applyFont="1" applyBorder="1" applyAlignment="1">
      <alignment horizontal="center" vertical="center" textRotation="90" wrapText="1"/>
    </xf>
    <xf numFmtId="0" fontId="5" fillId="0" borderId="14" xfId="2" applyFont="1" applyBorder="1" applyAlignment="1">
      <alignment horizontal="center" vertical="center" textRotation="90" wrapText="1"/>
    </xf>
    <xf numFmtId="0" fontId="5" fillId="0" borderId="15" xfId="2" applyFont="1" applyBorder="1" applyAlignment="1">
      <alignment horizontal="center" vertical="center" textRotation="90" wrapText="1"/>
    </xf>
    <xf numFmtId="0" fontId="5" fillId="0" borderId="4" xfId="2" applyFont="1" applyBorder="1" applyAlignment="1">
      <alignment horizontal="center" vertical="center" textRotation="90"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0" fontId="32" fillId="27" borderId="8" xfId="2" applyFont="1" applyFill="1" applyBorder="1" applyAlignment="1">
      <alignment horizontal="center" vertical="center" wrapText="1"/>
    </xf>
    <xf numFmtId="0" fontId="32" fillId="27" borderId="11" xfId="2" applyFont="1" applyFill="1" applyBorder="1" applyAlignment="1">
      <alignment horizontal="center" vertical="center" wrapText="1"/>
    </xf>
    <xf numFmtId="0" fontId="32" fillId="27" borderId="13" xfId="2" applyFont="1" applyFill="1" applyBorder="1" applyAlignment="1">
      <alignment horizontal="center" vertical="center" wrapText="1"/>
    </xf>
    <xf numFmtId="0" fontId="32" fillId="27" borderId="14" xfId="2" applyFont="1" applyFill="1" applyBorder="1" applyAlignment="1">
      <alignment horizontal="center" vertical="center" wrapText="1"/>
    </xf>
    <xf numFmtId="0" fontId="32" fillId="27" borderId="15" xfId="2" applyFont="1" applyFill="1" applyBorder="1" applyAlignment="1">
      <alignment horizontal="center" vertical="center" wrapText="1"/>
    </xf>
    <xf numFmtId="0" fontId="32" fillId="27" borderId="4" xfId="2" applyFont="1" applyFill="1" applyBorder="1" applyAlignment="1">
      <alignment horizontal="center" vertical="center"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5"/>
  <sheetViews>
    <sheetView showGridLines="0" tabSelected="1" view="pageBreakPreview" zoomScaleNormal="115" zoomScaleSheetLayoutView="100" workbookViewId="0">
      <selection activeCell="G143" sqref="G143"/>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0"/>
    </row>
    <row r="2" spans="2:21" ht="3" customHeight="1">
      <c r="B2" s="298"/>
      <c r="C2" s="298"/>
      <c r="D2" s="298"/>
      <c r="E2" s="298"/>
      <c r="F2" s="298"/>
      <c r="G2" s="298"/>
      <c r="H2" s="298"/>
      <c r="I2" s="298"/>
      <c r="J2" s="298"/>
      <c r="K2" s="298"/>
      <c r="L2" s="298"/>
      <c r="M2" s="298"/>
      <c r="N2" s="298"/>
      <c r="O2" s="298"/>
      <c r="P2" s="298"/>
      <c r="Q2" s="298"/>
      <c r="R2" s="298"/>
      <c r="S2" s="298"/>
      <c r="T2" s="298"/>
      <c r="U2" s="298"/>
    </row>
    <row r="3" spans="2:21" ht="15" customHeight="1">
      <c r="B3" s="299" t="s">
        <v>37</v>
      </c>
      <c r="C3" s="299"/>
      <c r="D3" s="299"/>
      <c r="E3" s="299"/>
      <c r="F3" s="299"/>
      <c r="G3" s="299"/>
      <c r="H3" s="299"/>
      <c r="I3" s="299"/>
      <c r="J3" s="299"/>
      <c r="K3" s="299"/>
      <c r="L3" s="299"/>
      <c r="M3" s="299"/>
      <c r="N3" s="299"/>
      <c r="O3" s="299"/>
      <c r="P3" s="299"/>
      <c r="Q3" s="299"/>
      <c r="R3" s="299"/>
      <c r="S3" s="299"/>
      <c r="T3" s="299"/>
      <c r="U3" s="299"/>
    </row>
    <row r="4" spans="2:21" ht="3" customHeight="1">
      <c r="G4" s="2"/>
      <c r="H4" s="2"/>
      <c r="I4" s="2"/>
      <c r="J4" s="2"/>
      <c r="K4" s="2"/>
      <c r="L4" s="2"/>
      <c r="M4" s="2"/>
      <c r="N4" s="2"/>
      <c r="O4" s="2"/>
      <c r="P4" s="2"/>
      <c r="Q4" s="2"/>
      <c r="R4" s="2"/>
    </row>
    <row r="5" spans="2:21" ht="12" customHeight="1">
      <c r="B5" s="201" t="s">
        <v>0</v>
      </c>
      <c r="C5" s="202"/>
      <c r="D5" s="203"/>
      <c r="E5" s="157" t="s">
        <v>1</v>
      </c>
      <c r="F5" s="194" t="s">
        <v>2</v>
      </c>
      <c r="G5" s="153" t="s">
        <v>108</v>
      </c>
      <c r="H5" s="300"/>
      <c r="I5" s="300"/>
      <c r="J5" s="300"/>
      <c r="K5" s="300"/>
      <c r="L5" s="301"/>
      <c r="M5" s="153" t="s">
        <v>18</v>
      </c>
      <c r="N5" s="300"/>
      <c r="O5" s="300"/>
      <c r="P5" s="300"/>
      <c r="Q5" s="300"/>
      <c r="R5" s="301"/>
      <c r="S5" s="157" t="s">
        <v>3</v>
      </c>
      <c r="T5" s="157" t="s">
        <v>4</v>
      </c>
      <c r="U5" s="157"/>
    </row>
    <row r="6" spans="2:21" ht="25.5" customHeight="1">
      <c r="B6" s="204"/>
      <c r="C6" s="205"/>
      <c r="D6" s="206"/>
      <c r="E6" s="157"/>
      <c r="F6" s="194"/>
      <c r="G6" s="196" t="s">
        <v>47</v>
      </c>
      <c r="H6" s="302"/>
      <c r="I6" s="62" t="s">
        <v>90</v>
      </c>
      <c r="J6" s="62" t="s">
        <v>91</v>
      </c>
      <c r="K6" s="196" t="s">
        <v>54</v>
      </c>
      <c r="L6" s="302"/>
      <c r="M6" s="196" t="s">
        <v>47</v>
      </c>
      <c r="N6" s="302"/>
      <c r="O6" s="62" t="s">
        <v>90</v>
      </c>
      <c r="P6" s="62" t="s">
        <v>91</v>
      </c>
      <c r="Q6" s="196" t="s">
        <v>54</v>
      </c>
      <c r="R6" s="302"/>
      <c r="S6" s="157"/>
      <c r="T6" s="157"/>
      <c r="U6" s="157"/>
    </row>
    <row r="7" spans="2:21" ht="14.25" customHeight="1">
      <c r="B7" s="263" t="s">
        <v>50</v>
      </c>
      <c r="C7" s="263"/>
      <c r="D7" s="263"/>
      <c r="E7" s="263"/>
      <c r="F7" s="263"/>
      <c r="G7" s="263"/>
      <c r="H7" s="263"/>
      <c r="I7" s="263"/>
      <c r="J7" s="263"/>
      <c r="K7" s="263"/>
      <c r="L7" s="263"/>
      <c r="M7" s="263"/>
      <c r="N7" s="263"/>
      <c r="O7" s="263"/>
      <c r="P7" s="263"/>
      <c r="Q7" s="263"/>
      <c r="R7" s="263"/>
      <c r="S7" s="263"/>
      <c r="T7" s="263"/>
      <c r="U7" s="263"/>
    </row>
    <row r="8" spans="2:21" ht="13.5" customHeight="1">
      <c r="B8" s="276" t="s">
        <v>68</v>
      </c>
      <c r="C8" s="217" t="s">
        <v>5</v>
      </c>
      <c r="D8" s="218"/>
      <c r="E8" s="113" t="s">
        <v>20</v>
      </c>
      <c r="F8" s="29" t="s">
        <v>7</v>
      </c>
      <c r="G8" s="146">
        <v>0.16800000000000001</v>
      </c>
      <c r="H8" s="147"/>
      <c r="I8" s="109">
        <f>G8-0.75%</f>
        <v>0.1605</v>
      </c>
      <c r="J8" s="109">
        <f>G8-1%</f>
        <v>0.158</v>
      </c>
      <c r="K8" s="146">
        <f>G8-1.5%</f>
        <v>0.15300000000000002</v>
      </c>
      <c r="L8" s="147"/>
      <c r="M8" s="264" t="s">
        <v>8</v>
      </c>
      <c r="N8" s="265"/>
      <c r="O8" s="265"/>
      <c r="P8" s="265"/>
      <c r="Q8" s="265"/>
      <c r="R8" s="266"/>
      <c r="S8" s="140" t="s">
        <v>9</v>
      </c>
      <c r="T8" s="133" t="s">
        <v>10</v>
      </c>
      <c r="U8" s="134"/>
    </row>
    <row r="9" spans="2:21" ht="13.5" customHeight="1">
      <c r="B9" s="277"/>
      <c r="C9" s="219"/>
      <c r="D9" s="220"/>
      <c r="E9" s="113"/>
      <c r="F9" s="29" t="s">
        <v>52</v>
      </c>
      <c r="G9" s="146">
        <v>0.16800000000000001</v>
      </c>
      <c r="H9" s="147"/>
      <c r="I9" s="109">
        <f t="shared" ref="I9:I15" si="0">G9-0.75%</f>
        <v>0.1605</v>
      </c>
      <c r="J9" s="109">
        <f t="shared" ref="J9:J15" si="1">G9-1%</f>
        <v>0.158</v>
      </c>
      <c r="K9" s="146">
        <f t="shared" ref="K9:K23" si="2">G9-1.5%</f>
        <v>0.15300000000000002</v>
      </c>
      <c r="L9" s="147"/>
      <c r="M9" s="267"/>
      <c r="N9" s="268"/>
      <c r="O9" s="268"/>
      <c r="P9" s="268"/>
      <c r="Q9" s="268"/>
      <c r="R9" s="269"/>
      <c r="S9" s="141"/>
      <c r="T9" s="135"/>
      <c r="U9" s="136"/>
    </row>
    <row r="10" spans="2:21" ht="13.5" customHeight="1">
      <c r="B10" s="277"/>
      <c r="C10" s="217" t="s">
        <v>12</v>
      </c>
      <c r="D10" s="218"/>
      <c r="E10" s="113"/>
      <c r="F10" s="3" t="s">
        <v>7</v>
      </c>
      <c r="G10" s="128">
        <v>0.19900000000000001</v>
      </c>
      <c r="H10" s="129"/>
      <c r="I10" s="106">
        <f t="shared" si="0"/>
        <v>0.1915</v>
      </c>
      <c r="J10" s="106">
        <f t="shared" si="1"/>
        <v>0.189</v>
      </c>
      <c r="K10" s="128">
        <f>G10-1.5%</f>
        <v>0.184</v>
      </c>
      <c r="L10" s="129"/>
      <c r="M10" s="272">
        <f>G10+3%</f>
        <v>0.22900000000000001</v>
      </c>
      <c r="N10" s="273"/>
      <c r="O10" s="67">
        <f>M10-0.75%</f>
        <v>0.2215</v>
      </c>
      <c r="P10" s="67">
        <f>M10-1%</f>
        <v>0.219</v>
      </c>
      <c r="Q10" s="272">
        <f t="shared" ref="Q10:Q11" si="3">M10-1.5%</f>
        <v>0.21400000000000002</v>
      </c>
      <c r="R10" s="273"/>
      <c r="S10" s="141"/>
      <c r="T10" s="135"/>
      <c r="U10" s="136"/>
    </row>
    <row r="11" spans="2:21" ht="13.5" customHeight="1">
      <c r="B11" s="277"/>
      <c r="C11" s="219"/>
      <c r="D11" s="220"/>
      <c r="E11" s="113"/>
      <c r="F11" s="3" t="s">
        <v>52</v>
      </c>
      <c r="G11" s="270">
        <v>0.20699999999999999</v>
      </c>
      <c r="H11" s="271"/>
      <c r="I11" s="106">
        <f t="shared" si="0"/>
        <v>0.19949999999999998</v>
      </c>
      <c r="J11" s="106">
        <f t="shared" si="1"/>
        <v>0.19699999999999998</v>
      </c>
      <c r="K11" s="270">
        <f t="shared" si="2"/>
        <v>0.192</v>
      </c>
      <c r="L11" s="271"/>
      <c r="M11" s="274">
        <f t="shared" ref="M11" si="4">G11+3%</f>
        <v>0.23699999999999999</v>
      </c>
      <c r="N11" s="275"/>
      <c r="O11" s="67">
        <f>M11-0.75%</f>
        <v>0.22949999999999998</v>
      </c>
      <c r="P11" s="67">
        <f>M11-1%</f>
        <v>0.22699999999999998</v>
      </c>
      <c r="Q11" s="274">
        <f t="shared" si="3"/>
        <v>0.22199999999999998</v>
      </c>
      <c r="R11" s="275"/>
      <c r="S11" s="141"/>
      <c r="T11" s="135"/>
      <c r="U11" s="136"/>
    </row>
    <row r="12" spans="2:21" s="31" customFormat="1" ht="13.5" customHeight="1">
      <c r="B12" s="277"/>
      <c r="C12" s="255" t="s">
        <v>84</v>
      </c>
      <c r="D12" s="256"/>
      <c r="E12" s="113" t="s">
        <v>20</v>
      </c>
      <c r="F12" s="29" t="s">
        <v>34</v>
      </c>
      <c r="G12" s="146">
        <v>0.15989999999999999</v>
      </c>
      <c r="H12" s="147"/>
      <c r="I12" s="109">
        <f>G12-0.75%</f>
        <v>0.15239999999999998</v>
      </c>
      <c r="J12" s="109">
        <f t="shared" si="1"/>
        <v>0.14989999999999998</v>
      </c>
      <c r="K12" s="146">
        <f>G12-3%</f>
        <v>0.12989999999999999</v>
      </c>
      <c r="L12" s="147"/>
      <c r="M12" s="119" t="s">
        <v>8</v>
      </c>
      <c r="N12" s="120"/>
      <c r="O12" s="120"/>
      <c r="P12" s="120"/>
      <c r="Q12" s="120"/>
      <c r="R12" s="121"/>
      <c r="S12" s="141"/>
      <c r="T12" s="135"/>
      <c r="U12" s="136"/>
    </row>
    <row r="13" spans="2:21" s="31" customFormat="1" ht="13.5" customHeight="1">
      <c r="B13" s="277"/>
      <c r="C13" s="257"/>
      <c r="D13" s="258"/>
      <c r="E13" s="113"/>
      <c r="F13" s="29" t="s">
        <v>79</v>
      </c>
      <c r="G13" s="146">
        <v>0.16800000000000001</v>
      </c>
      <c r="H13" s="147"/>
      <c r="I13" s="109">
        <f t="shared" si="0"/>
        <v>0.1605</v>
      </c>
      <c r="J13" s="109">
        <f t="shared" si="1"/>
        <v>0.158</v>
      </c>
      <c r="K13" s="146">
        <f>G13-2%</f>
        <v>0.14800000000000002</v>
      </c>
      <c r="L13" s="147"/>
      <c r="M13" s="122"/>
      <c r="N13" s="123"/>
      <c r="O13" s="123"/>
      <c r="P13" s="123"/>
      <c r="Q13" s="123"/>
      <c r="R13" s="124"/>
      <c r="S13" s="141"/>
      <c r="T13" s="135"/>
      <c r="U13" s="136"/>
    </row>
    <row r="14" spans="2:21" s="31" customFormat="1" ht="13.5" customHeight="1">
      <c r="B14" s="277"/>
      <c r="C14" s="255" t="s">
        <v>85</v>
      </c>
      <c r="D14" s="256"/>
      <c r="E14" s="113"/>
      <c r="F14" s="3" t="s">
        <v>34</v>
      </c>
      <c r="G14" s="128">
        <v>0.15490000000000001</v>
      </c>
      <c r="H14" s="129"/>
      <c r="I14" s="106">
        <f t="shared" si="0"/>
        <v>0.1474</v>
      </c>
      <c r="J14" s="106">
        <f t="shared" si="1"/>
        <v>0.1449</v>
      </c>
      <c r="K14" s="128">
        <f>G14-3%</f>
        <v>0.12490000000000001</v>
      </c>
      <c r="L14" s="129"/>
      <c r="M14" s="122"/>
      <c r="N14" s="123"/>
      <c r="O14" s="123"/>
      <c r="P14" s="123"/>
      <c r="Q14" s="123"/>
      <c r="R14" s="124"/>
      <c r="S14" s="141"/>
      <c r="T14" s="135"/>
      <c r="U14" s="136"/>
    </row>
    <row r="15" spans="2:21" s="31" customFormat="1" ht="13.5" customHeight="1">
      <c r="B15" s="277"/>
      <c r="C15" s="257"/>
      <c r="D15" s="258"/>
      <c r="E15" s="113"/>
      <c r="F15" s="3" t="s">
        <v>79</v>
      </c>
      <c r="G15" s="128">
        <v>0.16450000000000001</v>
      </c>
      <c r="H15" s="129"/>
      <c r="I15" s="106">
        <f t="shared" si="0"/>
        <v>0.157</v>
      </c>
      <c r="J15" s="106">
        <f t="shared" si="1"/>
        <v>0.1545</v>
      </c>
      <c r="K15" s="128">
        <f>G15-2%</f>
        <v>0.14450000000000002</v>
      </c>
      <c r="L15" s="129"/>
      <c r="M15" s="122"/>
      <c r="N15" s="123"/>
      <c r="O15" s="123"/>
      <c r="P15" s="123"/>
      <c r="Q15" s="123"/>
      <c r="R15" s="124"/>
      <c r="S15" s="141"/>
      <c r="T15" s="135"/>
      <c r="U15" s="136"/>
    </row>
    <row r="16" spans="2:21" ht="27" customHeight="1">
      <c r="B16" s="277"/>
      <c r="C16" s="259" t="s">
        <v>65</v>
      </c>
      <c r="D16" s="260"/>
      <c r="E16" s="63" t="s">
        <v>20</v>
      </c>
      <c r="F16" s="29" t="s">
        <v>56</v>
      </c>
      <c r="G16" s="146">
        <v>0.1399</v>
      </c>
      <c r="H16" s="148"/>
      <c r="I16" s="148"/>
      <c r="J16" s="148"/>
      <c r="K16" s="148"/>
      <c r="L16" s="147"/>
      <c r="M16" s="122"/>
      <c r="N16" s="123"/>
      <c r="O16" s="123"/>
      <c r="P16" s="123"/>
      <c r="Q16" s="123"/>
      <c r="R16" s="124"/>
      <c r="S16" s="141"/>
      <c r="T16" s="135"/>
      <c r="U16" s="136"/>
    </row>
    <row r="17" spans="1:26" ht="27" customHeight="1">
      <c r="B17" s="277"/>
      <c r="C17" s="259" t="s">
        <v>66</v>
      </c>
      <c r="D17" s="260"/>
      <c r="E17" s="63" t="s">
        <v>20</v>
      </c>
      <c r="F17" s="3" t="s">
        <v>36</v>
      </c>
      <c r="G17" s="295">
        <v>0.14299999999999999</v>
      </c>
      <c r="H17" s="295"/>
      <c r="I17" s="106">
        <f>G17-0.75%</f>
        <v>0.13549999999999998</v>
      </c>
      <c r="J17" s="83">
        <f>G17-1%</f>
        <v>0.13299999999999998</v>
      </c>
      <c r="K17" s="295">
        <f>G17-2%</f>
        <v>0.12299999999999998</v>
      </c>
      <c r="L17" s="295"/>
      <c r="M17" s="122"/>
      <c r="N17" s="123"/>
      <c r="O17" s="123"/>
      <c r="P17" s="123"/>
      <c r="Q17" s="123"/>
      <c r="R17" s="124"/>
      <c r="S17" s="141"/>
      <c r="T17" s="135"/>
      <c r="U17" s="136"/>
    </row>
    <row r="18" spans="1:26" ht="15" customHeight="1">
      <c r="B18" s="277"/>
      <c r="C18" s="255" t="s">
        <v>127</v>
      </c>
      <c r="D18" s="256"/>
      <c r="E18" s="113" t="s">
        <v>20</v>
      </c>
      <c r="F18" s="29" t="s">
        <v>23</v>
      </c>
      <c r="G18" s="146">
        <v>0.14990000000000001</v>
      </c>
      <c r="H18" s="147"/>
      <c r="I18" s="109">
        <f>G18-1.75%</f>
        <v>0.13240000000000002</v>
      </c>
      <c r="J18" s="109">
        <f>G18-2%</f>
        <v>0.12990000000000002</v>
      </c>
      <c r="K18" s="146">
        <f>G18-3%</f>
        <v>0.11990000000000001</v>
      </c>
      <c r="L18" s="147"/>
      <c r="M18" s="122"/>
      <c r="N18" s="123"/>
      <c r="O18" s="123"/>
      <c r="P18" s="123"/>
      <c r="Q18" s="123"/>
      <c r="R18" s="124"/>
      <c r="S18" s="430" t="s">
        <v>121</v>
      </c>
      <c r="T18" s="135"/>
      <c r="U18" s="136"/>
      <c r="X18" s="84"/>
      <c r="Y18" s="84"/>
      <c r="Z18" s="84"/>
    </row>
    <row r="19" spans="1:26" ht="15" customHeight="1">
      <c r="B19" s="277"/>
      <c r="C19" s="428"/>
      <c r="D19" s="429"/>
      <c r="E19" s="113"/>
      <c r="F19" s="29" t="s">
        <v>119</v>
      </c>
      <c r="G19" s="146">
        <v>0.15490000000000001</v>
      </c>
      <c r="H19" s="147"/>
      <c r="I19" s="109">
        <f t="shared" ref="I19:I21" si="5">G19-1.75%</f>
        <v>0.13740000000000002</v>
      </c>
      <c r="J19" s="109">
        <f t="shared" ref="J19:J21" si="6">G19-2%</f>
        <v>0.13490000000000002</v>
      </c>
      <c r="K19" s="146">
        <f t="shared" ref="K19:K21" si="7">G19-3%</f>
        <v>0.12490000000000001</v>
      </c>
      <c r="L19" s="147"/>
      <c r="M19" s="122"/>
      <c r="N19" s="123"/>
      <c r="O19" s="123"/>
      <c r="P19" s="123"/>
      <c r="Q19" s="123"/>
      <c r="R19" s="124"/>
      <c r="S19" s="431"/>
      <c r="T19" s="135"/>
      <c r="U19" s="136"/>
      <c r="X19" s="84"/>
      <c r="Y19" s="84"/>
      <c r="Z19" s="84"/>
    </row>
    <row r="20" spans="1:26" ht="15" customHeight="1">
      <c r="B20" s="277"/>
      <c r="C20" s="428"/>
      <c r="D20" s="429"/>
      <c r="E20" s="113"/>
      <c r="F20" s="29" t="s">
        <v>118</v>
      </c>
      <c r="G20" s="146">
        <v>0.16489999999999999</v>
      </c>
      <c r="H20" s="147"/>
      <c r="I20" s="109">
        <f t="shared" si="5"/>
        <v>0.14739999999999998</v>
      </c>
      <c r="J20" s="109">
        <f t="shared" si="6"/>
        <v>0.1449</v>
      </c>
      <c r="K20" s="146">
        <f t="shared" si="7"/>
        <v>0.13489999999999999</v>
      </c>
      <c r="L20" s="147"/>
      <c r="M20" s="122"/>
      <c r="N20" s="123"/>
      <c r="O20" s="123"/>
      <c r="P20" s="123"/>
      <c r="Q20" s="123"/>
      <c r="R20" s="124"/>
      <c r="S20" s="431"/>
      <c r="T20" s="135"/>
      <c r="U20" s="136"/>
      <c r="X20" s="84"/>
      <c r="Y20" s="84"/>
      <c r="Z20" s="84"/>
    </row>
    <row r="21" spans="1:26" ht="15" customHeight="1">
      <c r="B21" s="277"/>
      <c r="C21" s="257"/>
      <c r="D21" s="258"/>
      <c r="E21" s="113"/>
      <c r="F21" s="29" t="s">
        <v>79</v>
      </c>
      <c r="G21" s="146">
        <v>0.16800000000000001</v>
      </c>
      <c r="H21" s="147"/>
      <c r="I21" s="109">
        <f t="shared" si="5"/>
        <v>0.15050000000000002</v>
      </c>
      <c r="J21" s="109">
        <f t="shared" si="6"/>
        <v>0.14800000000000002</v>
      </c>
      <c r="K21" s="146">
        <f t="shared" si="7"/>
        <v>0.13800000000000001</v>
      </c>
      <c r="L21" s="147"/>
      <c r="M21" s="125"/>
      <c r="N21" s="126"/>
      <c r="O21" s="126"/>
      <c r="P21" s="126"/>
      <c r="Q21" s="126"/>
      <c r="R21" s="127"/>
      <c r="S21" s="432"/>
      <c r="T21" s="137"/>
      <c r="U21" s="138"/>
      <c r="X21" s="84"/>
      <c r="Y21" s="84"/>
      <c r="Z21" s="84"/>
    </row>
    <row r="22" spans="1:26" ht="34.5" customHeight="1">
      <c r="B22" s="277"/>
      <c r="C22" s="240" t="s">
        <v>67</v>
      </c>
      <c r="D22" s="241"/>
      <c r="E22" s="113" t="s">
        <v>20</v>
      </c>
      <c r="F22" s="3" t="s">
        <v>7</v>
      </c>
      <c r="G22" s="149">
        <v>0.16350000000000001</v>
      </c>
      <c r="H22" s="149"/>
      <c r="I22" s="106">
        <f t="shared" ref="I22:I23" si="8">G22-0.75%</f>
        <v>0.156</v>
      </c>
      <c r="J22" s="106">
        <f t="shared" ref="J22:J23" si="9">G22-1%</f>
        <v>0.1535</v>
      </c>
      <c r="K22" s="149">
        <f t="shared" si="2"/>
        <v>0.14850000000000002</v>
      </c>
      <c r="L22" s="149"/>
      <c r="M22" s="149" t="s">
        <v>8</v>
      </c>
      <c r="N22" s="149"/>
      <c r="O22" s="149"/>
      <c r="P22" s="149"/>
      <c r="Q22" s="149"/>
      <c r="R22" s="149"/>
      <c r="S22" s="156" t="s">
        <v>9</v>
      </c>
      <c r="T22" s="118" t="s">
        <v>10</v>
      </c>
      <c r="U22" s="118"/>
    </row>
    <row r="23" spans="1:26" ht="43.5" customHeight="1">
      <c r="B23" s="278"/>
      <c r="C23" s="242"/>
      <c r="D23" s="243"/>
      <c r="E23" s="113"/>
      <c r="F23" s="3" t="s">
        <v>52</v>
      </c>
      <c r="G23" s="149">
        <v>0.16850000000000001</v>
      </c>
      <c r="H23" s="149"/>
      <c r="I23" s="106">
        <f t="shared" si="8"/>
        <v>0.161</v>
      </c>
      <c r="J23" s="106">
        <f t="shared" si="9"/>
        <v>0.1585</v>
      </c>
      <c r="K23" s="149">
        <f t="shared" si="2"/>
        <v>0.15350000000000003</v>
      </c>
      <c r="L23" s="149"/>
      <c r="M23" s="149"/>
      <c r="N23" s="149"/>
      <c r="O23" s="149"/>
      <c r="P23" s="149"/>
      <c r="Q23" s="149"/>
      <c r="R23" s="149"/>
      <c r="S23" s="156"/>
      <c r="T23" s="118"/>
      <c r="U23" s="118"/>
    </row>
    <row r="24" spans="1:26" s="31" customFormat="1" ht="1.5" customHeight="1">
      <c r="A24" s="22"/>
      <c r="B24" s="57"/>
      <c r="C24" s="57"/>
      <c r="D24" s="57"/>
      <c r="E24" s="69"/>
      <c r="F24" s="22"/>
      <c r="G24" s="16"/>
      <c r="H24" s="16"/>
      <c r="I24" s="16"/>
      <c r="J24" s="16"/>
      <c r="K24" s="16"/>
      <c r="L24" s="16"/>
      <c r="M24" s="16"/>
      <c r="N24" s="16"/>
      <c r="O24" s="16"/>
      <c r="P24" s="16"/>
      <c r="Q24" s="16"/>
      <c r="R24" s="16"/>
      <c r="S24" s="15"/>
      <c r="T24" s="15"/>
      <c r="U24" s="15"/>
      <c r="V24" s="22"/>
      <c r="W24" s="22"/>
    </row>
    <row r="25" spans="1:26" ht="13.5" customHeight="1">
      <c r="B25" s="240" t="s">
        <v>89</v>
      </c>
      <c r="C25" s="261"/>
      <c r="D25" s="241"/>
      <c r="E25" s="116" t="s">
        <v>20</v>
      </c>
      <c r="F25" s="29" t="s">
        <v>34</v>
      </c>
      <c r="G25" s="114">
        <v>0.15490000000000001</v>
      </c>
      <c r="H25" s="114"/>
      <c r="I25" s="109">
        <f>G25-0.75%</f>
        <v>0.1474</v>
      </c>
      <c r="J25" s="109">
        <f>G25-1%</f>
        <v>0.1449</v>
      </c>
      <c r="K25" s="114">
        <v>0.12490000000000001</v>
      </c>
      <c r="L25" s="114"/>
      <c r="M25" s="264"/>
      <c r="N25" s="265"/>
      <c r="O25" s="265"/>
      <c r="P25" s="265"/>
      <c r="Q25" s="265"/>
      <c r="R25" s="266"/>
      <c r="S25" s="140" t="s">
        <v>9</v>
      </c>
      <c r="T25" s="133" t="s">
        <v>10</v>
      </c>
      <c r="U25" s="134"/>
    </row>
    <row r="26" spans="1:26" ht="13.5" customHeight="1">
      <c r="B26" s="242"/>
      <c r="C26" s="262"/>
      <c r="D26" s="243"/>
      <c r="E26" s="117"/>
      <c r="F26" s="29" t="s">
        <v>79</v>
      </c>
      <c r="G26" s="114">
        <v>0.16450000000000001</v>
      </c>
      <c r="H26" s="114"/>
      <c r="I26" s="109">
        <f>G26-0.75%</f>
        <v>0.157</v>
      </c>
      <c r="J26" s="109">
        <f>G26-1%</f>
        <v>0.1545</v>
      </c>
      <c r="K26" s="114">
        <v>0.14450000000000002</v>
      </c>
      <c r="L26" s="114"/>
      <c r="M26" s="267"/>
      <c r="N26" s="268"/>
      <c r="O26" s="268"/>
      <c r="P26" s="268"/>
      <c r="Q26" s="268"/>
      <c r="R26" s="269"/>
      <c r="S26" s="304"/>
      <c r="T26" s="137"/>
      <c r="U26" s="138"/>
    </row>
    <row r="27" spans="1:26" ht="1.5" customHeight="1">
      <c r="B27" s="18"/>
      <c r="C27" s="18"/>
      <c r="D27" s="18"/>
      <c r="E27" s="19"/>
      <c r="F27" s="20"/>
      <c r="G27" s="17"/>
      <c r="H27" s="17"/>
      <c r="I27" s="17"/>
      <c r="J27" s="17"/>
      <c r="K27" s="17"/>
      <c r="L27" s="17"/>
      <c r="M27" s="17"/>
      <c r="N27" s="17"/>
      <c r="O27" s="17"/>
      <c r="P27" s="17"/>
      <c r="Q27" s="17"/>
      <c r="R27" s="17"/>
      <c r="S27" s="21"/>
      <c r="T27" s="21"/>
      <c r="U27" s="21"/>
    </row>
    <row r="28" spans="1:26" s="4" customFormat="1" ht="19.5" customHeight="1">
      <c r="B28" s="224" t="s">
        <v>109</v>
      </c>
      <c r="C28" s="225"/>
      <c r="D28" s="226"/>
      <c r="E28" s="198" t="s">
        <v>20</v>
      </c>
      <c r="F28" s="5" t="s">
        <v>23</v>
      </c>
      <c r="G28" s="151">
        <v>0.154</v>
      </c>
      <c r="H28" s="152"/>
      <c r="I28" s="65">
        <f>G28-0.75%</f>
        <v>0.14649999999999999</v>
      </c>
      <c r="J28" s="65">
        <f>G28-1%</f>
        <v>0.14399999999999999</v>
      </c>
      <c r="K28" s="151">
        <f t="shared" ref="K28:K29" si="10">G28-1.5%</f>
        <v>0.13900000000000001</v>
      </c>
      <c r="L28" s="152"/>
      <c r="M28" s="305" t="s">
        <v>8</v>
      </c>
      <c r="N28" s="306"/>
      <c r="O28" s="306"/>
      <c r="P28" s="306"/>
      <c r="Q28" s="306"/>
      <c r="R28" s="307"/>
      <c r="S28" s="221" t="s">
        <v>24</v>
      </c>
      <c r="T28" s="118" t="s">
        <v>14</v>
      </c>
      <c r="U28" s="118"/>
    </row>
    <row r="29" spans="1:26" s="4" customFormat="1" ht="19.5" customHeight="1">
      <c r="B29" s="230"/>
      <c r="C29" s="231"/>
      <c r="D29" s="232"/>
      <c r="E29" s="199"/>
      <c r="F29" s="5" t="s">
        <v>25</v>
      </c>
      <c r="G29" s="151">
        <v>0.16400000000000001</v>
      </c>
      <c r="H29" s="152"/>
      <c r="I29" s="65">
        <f>G29-0.75%</f>
        <v>0.1565</v>
      </c>
      <c r="J29" s="65">
        <f>G29-1%</f>
        <v>0.154</v>
      </c>
      <c r="K29" s="151">
        <f t="shared" si="10"/>
        <v>0.14900000000000002</v>
      </c>
      <c r="L29" s="152"/>
      <c r="M29" s="308"/>
      <c r="N29" s="309"/>
      <c r="O29" s="309"/>
      <c r="P29" s="309"/>
      <c r="Q29" s="309"/>
      <c r="R29" s="310"/>
      <c r="S29" s="221"/>
      <c r="T29" s="118"/>
      <c r="U29" s="118"/>
    </row>
    <row r="30" spans="1:26" ht="1.5" customHeight="1">
      <c r="B30" s="18"/>
      <c r="C30" s="18"/>
      <c r="D30" s="18"/>
      <c r="E30" s="19"/>
      <c r="F30" s="20"/>
      <c r="G30" s="61"/>
      <c r="H30" s="61"/>
      <c r="I30" s="61"/>
      <c r="J30" s="61"/>
      <c r="K30" s="61"/>
      <c r="L30" s="61"/>
      <c r="M30" s="61"/>
      <c r="N30" s="61"/>
      <c r="O30" s="61"/>
      <c r="P30" s="61"/>
      <c r="Q30" s="61"/>
      <c r="R30" s="61"/>
      <c r="S30" s="21"/>
      <c r="T30" s="21"/>
      <c r="U30" s="21"/>
    </row>
    <row r="31" spans="1:26" s="4" customFormat="1" ht="21" customHeight="1">
      <c r="B31" s="224" t="s">
        <v>62</v>
      </c>
      <c r="C31" s="225"/>
      <c r="D31" s="226"/>
      <c r="E31" s="198" t="s">
        <v>20</v>
      </c>
      <c r="F31" s="30" t="s">
        <v>7</v>
      </c>
      <c r="G31" s="166">
        <v>0.189</v>
      </c>
      <c r="H31" s="167"/>
      <c r="I31" s="66">
        <f>G31-0.75%</f>
        <v>0.18149999999999999</v>
      </c>
      <c r="J31" s="66">
        <f>G31-1%</f>
        <v>0.17899999999999999</v>
      </c>
      <c r="K31" s="166">
        <f t="shared" ref="K31:K32" si="11">G31-1.5%</f>
        <v>0.17399999999999999</v>
      </c>
      <c r="L31" s="167"/>
      <c r="M31" s="142">
        <f>G31+3%</f>
        <v>0.219</v>
      </c>
      <c r="N31" s="143"/>
      <c r="O31" s="68">
        <f>M31-0.75%</f>
        <v>0.21149999999999999</v>
      </c>
      <c r="P31" s="68">
        <f>M31-1%</f>
        <v>0.20899999999999999</v>
      </c>
      <c r="Q31" s="142">
        <f t="shared" ref="Q31:Q32" si="12">M31-1.5%</f>
        <v>0.20400000000000001</v>
      </c>
      <c r="R31" s="143"/>
      <c r="S31" s="141" t="s">
        <v>9</v>
      </c>
      <c r="T31" s="118" t="s">
        <v>10</v>
      </c>
      <c r="U31" s="118"/>
    </row>
    <row r="32" spans="1:26" s="4" customFormat="1" ht="21" customHeight="1">
      <c r="B32" s="230"/>
      <c r="C32" s="231"/>
      <c r="D32" s="232"/>
      <c r="E32" s="199"/>
      <c r="F32" s="30" t="s">
        <v>52</v>
      </c>
      <c r="G32" s="166">
        <v>0.19700000000000001</v>
      </c>
      <c r="H32" s="167"/>
      <c r="I32" s="66">
        <f t="shared" ref="I32:I35" si="13">G32-0.75%</f>
        <v>0.1895</v>
      </c>
      <c r="J32" s="66">
        <f t="shared" ref="J32:J35" si="14">G32-1%</f>
        <v>0.187</v>
      </c>
      <c r="K32" s="166">
        <f t="shared" si="11"/>
        <v>0.182</v>
      </c>
      <c r="L32" s="167"/>
      <c r="M32" s="142">
        <f t="shared" ref="M32:M37" si="15">G32+3%</f>
        <v>0.22700000000000001</v>
      </c>
      <c r="N32" s="143"/>
      <c r="O32" s="68">
        <f t="shared" ref="O32:O35" si="16">M32-0.75%</f>
        <v>0.2195</v>
      </c>
      <c r="P32" s="68">
        <f t="shared" ref="P32:P35" si="17">M32-1%</f>
        <v>0.217</v>
      </c>
      <c r="Q32" s="142">
        <f t="shared" si="12"/>
        <v>0.21200000000000002</v>
      </c>
      <c r="R32" s="143"/>
      <c r="S32" s="141"/>
      <c r="T32" s="118"/>
      <c r="U32" s="118"/>
    </row>
    <row r="33" spans="1:24" s="4" customFormat="1" ht="14.25" customHeight="1">
      <c r="B33" s="224" t="s">
        <v>77</v>
      </c>
      <c r="C33" s="225"/>
      <c r="D33" s="226"/>
      <c r="E33" s="198" t="s">
        <v>20</v>
      </c>
      <c r="F33" s="5" t="s">
        <v>7</v>
      </c>
      <c r="G33" s="151">
        <v>0.16900000000000001</v>
      </c>
      <c r="H33" s="152"/>
      <c r="I33" s="65">
        <f t="shared" si="13"/>
        <v>0.1615</v>
      </c>
      <c r="J33" s="65">
        <f t="shared" si="14"/>
        <v>0.159</v>
      </c>
      <c r="K33" s="151">
        <f>G33-2%</f>
        <v>0.14900000000000002</v>
      </c>
      <c r="L33" s="152"/>
      <c r="M33" s="144">
        <f t="shared" ref="M33:M35" si="18">G33+3%</f>
        <v>0.19900000000000001</v>
      </c>
      <c r="N33" s="145"/>
      <c r="O33" s="74">
        <f t="shared" si="16"/>
        <v>0.1915</v>
      </c>
      <c r="P33" s="74">
        <f t="shared" si="17"/>
        <v>0.189</v>
      </c>
      <c r="Q33" s="144">
        <f>K33+3%</f>
        <v>0.17900000000000002</v>
      </c>
      <c r="R33" s="145"/>
      <c r="S33" s="130" t="s">
        <v>9</v>
      </c>
      <c r="T33" s="133" t="s">
        <v>10</v>
      </c>
      <c r="U33" s="134"/>
    </row>
    <row r="34" spans="1:24" s="4" customFormat="1" ht="14.25" customHeight="1">
      <c r="B34" s="227"/>
      <c r="C34" s="228"/>
      <c r="D34" s="229"/>
      <c r="E34" s="296"/>
      <c r="F34" s="5" t="s">
        <v>21</v>
      </c>
      <c r="G34" s="151">
        <v>0.189</v>
      </c>
      <c r="H34" s="152"/>
      <c r="I34" s="65">
        <f t="shared" si="13"/>
        <v>0.18149999999999999</v>
      </c>
      <c r="J34" s="65">
        <f t="shared" si="14"/>
        <v>0.17899999999999999</v>
      </c>
      <c r="K34" s="151">
        <f t="shared" ref="K34:K35" si="19">G34-2%</f>
        <v>0.16900000000000001</v>
      </c>
      <c r="L34" s="152"/>
      <c r="M34" s="144">
        <f t="shared" si="18"/>
        <v>0.219</v>
      </c>
      <c r="N34" s="145"/>
      <c r="O34" s="74">
        <f t="shared" si="16"/>
        <v>0.21149999999999999</v>
      </c>
      <c r="P34" s="74">
        <f t="shared" si="17"/>
        <v>0.20899999999999999</v>
      </c>
      <c r="Q34" s="144">
        <f t="shared" ref="Q34:Q35" si="20">K34+3%</f>
        <v>0.19900000000000001</v>
      </c>
      <c r="R34" s="145"/>
      <c r="S34" s="131"/>
      <c r="T34" s="135"/>
      <c r="U34" s="136"/>
    </row>
    <row r="35" spans="1:24" s="4" customFormat="1" ht="14.25" customHeight="1">
      <c r="B35" s="230"/>
      <c r="C35" s="231"/>
      <c r="D35" s="232"/>
      <c r="E35" s="199"/>
      <c r="F35" s="5" t="s">
        <v>53</v>
      </c>
      <c r="G35" s="151">
        <v>0.20899999999999999</v>
      </c>
      <c r="H35" s="152"/>
      <c r="I35" s="65">
        <f t="shared" si="13"/>
        <v>0.20149999999999998</v>
      </c>
      <c r="J35" s="65">
        <f t="shared" si="14"/>
        <v>0.19899999999999998</v>
      </c>
      <c r="K35" s="151">
        <f t="shared" si="19"/>
        <v>0.189</v>
      </c>
      <c r="L35" s="152"/>
      <c r="M35" s="144">
        <f t="shared" si="18"/>
        <v>0.23899999999999999</v>
      </c>
      <c r="N35" s="145"/>
      <c r="O35" s="74">
        <f t="shared" si="16"/>
        <v>0.23149999999999998</v>
      </c>
      <c r="P35" s="74">
        <f t="shared" si="17"/>
        <v>0.22899999999999998</v>
      </c>
      <c r="Q35" s="144">
        <f t="shared" si="20"/>
        <v>0.219</v>
      </c>
      <c r="R35" s="145"/>
      <c r="S35" s="132"/>
      <c r="T35" s="137"/>
      <c r="U35" s="138"/>
    </row>
    <row r="36" spans="1:24" s="4" customFormat="1" ht="2.25" customHeight="1">
      <c r="A36" s="1"/>
      <c r="B36" s="18"/>
      <c r="C36" s="18"/>
      <c r="D36" s="18"/>
      <c r="E36" s="19"/>
      <c r="F36" s="20"/>
      <c r="G36" s="61"/>
      <c r="H36" s="61"/>
      <c r="I36" s="61"/>
      <c r="J36" s="61"/>
      <c r="K36" s="61"/>
      <c r="L36" s="61"/>
      <c r="M36" s="61"/>
      <c r="N36" s="61"/>
      <c r="O36" s="61"/>
      <c r="P36" s="61"/>
      <c r="Q36" s="61"/>
      <c r="R36" s="61"/>
      <c r="S36" s="21"/>
      <c r="T36" s="21"/>
      <c r="U36" s="21"/>
      <c r="V36" s="1"/>
      <c r="W36" s="1"/>
      <c r="X36" s="1"/>
    </row>
    <row r="37" spans="1:24" s="4" customFormat="1" ht="17.25" customHeight="1">
      <c r="B37" s="224" t="s">
        <v>43</v>
      </c>
      <c r="C37" s="225"/>
      <c r="D37" s="226"/>
      <c r="E37" s="221" t="s">
        <v>20</v>
      </c>
      <c r="F37" s="303" t="s">
        <v>42</v>
      </c>
      <c r="G37" s="200">
        <v>0.16900000000000001</v>
      </c>
      <c r="H37" s="200"/>
      <c r="I37" s="292">
        <f>G37-0.75%</f>
        <v>0.1615</v>
      </c>
      <c r="J37" s="292">
        <f>G37-1%</f>
        <v>0.159</v>
      </c>
      <c r="K37" s="200">
        <f>G37-2%</f>
        <v>0.14900000000000002</v>
      </c>
      <c r="L37" s="200"/>
      <c r="M37" s="192">
        <f t="shared" si="15"/>
        <v>0.19900000000000001</v>
      </c>
      <c r="N37" s="192"/>
      <c r="O37" s="311">
        <f>M37-0.75%</f>
        <v>0.1915</v>
      </c>
      <c r="P37" s="311">
        <f>M37-1%</f>
        <v>0.189</v>
      </c>
      <c r="Q37" s="192">
        <f>K37+3%</f>
        <v>0.17900000000000002</v>
      </c>
      <c r="R37" s="192"/>
      <c r="S37" s="191" t="s">
        <v>9</v>
      </c>
      <c r="T37" s="118" t="s">
        <v>10</v>
      </c>
      <c r="U37" s="118"/>
    </row>
    <row r="38" spans="1:24" s="4" customFormat="1" ht="17.25" customHeight="1">
      <c r="B38" s="227"/>
      <c r="C38" s="228"/>
      <c r="D38" s="229"/>
      <c r="E38" s="221"/>
      <c r="F38" s="303"/>
      <c r="G38" s="200"/>
      <c r="H38" s="200"/>
      <c r="I38" s="293"/>
      <c r="J38" s="293"/>
      <c r="K38" s="200"/>
      <c r="L38" s="200"/>
      <c r="M38" s="192"/>
      <c r="N38" s="192"/>
      <c r="O38" s="312"/>
      <c r="P38" s="312"/>
      <c r="Q38" s="192"/>
      <c r="R38" s="192"/>
      <c r="S38" s="191"/>
      <c r="T38" s="118"/>
      <c r="U38" s="118"/>
    </row>
    <row r="39" spans="1:24" s="4" customFormat="1" ht="17.25" customHeight="1">
      <c r="B39" s="230"/>
      <c r="C39" s="231"/>
      <c r="D39" s="232"/>
      <c r="E39" s="221"/>
      <c r="F39" s="303"/>
      <c r="G39" s="200"/>
      <c r="H39" s="200"/>
      <c r="I39" s="294"/>
      <c r="J39" s="294"/>
      <c r="K39" s="200"/>
      <c r="L39" s="200"/>
      <c r="M39" s="192"/>
      <c r="N39" s="192"/>
      <c r="O39" s="313"/>
      <c r="P39" s="313"/>
      <c r="Q39" s="192"/>
      <c r="R39" s="192"/>
      <c r="S39" s="191"/>
      <c r="T39" s="118"/>
      <c r="U39" s="118"/>
    </row>
    <row r="40" spans="1:24" s="4" customFormat="1" ht="2.25" customHeight="1">
      <c r="B40" s="72"/>
      <c r="C40" s="72"/>
      <c r="D40" s="72"/>
      <c r="E40" s="72"/>
      <c r="F40" s="14"/>
      <c r="G40" s="12"/>
      <c r="H40" s="12"/>
      <c r="I40" s="12"/>
      <c r="J40" s="12"/>
      <c r="K40" s="12"/>
      <c r="L40" s="12"/>
      <c r="M40" s="13"/>
      <c r="N40" s="13"/>
      <c r="O40" s="13"/>
      <c r="P40" s="13"/>
      <c r="Q40" s="13"/>
      <c r="R40" s="13"/>
      <c r="S40" s="15"/>
      <c r="T40" s="15"/>
      <c r="U40" s="15"/>
    </row>
    <row r="41" spans="1:24" ht="16.5" customHeight="1">
      <c r="B41" s="236" t="s">
        <v>71</v>
      </c>
      <c r="C41" s="236"/>
      <c r="D41" s="86" t="s">
        <v>103</v>
      </c>
      <c r="E41" s="115" t="s">
        <v>20</v>
      </c>
      <c r="F41" s="40" t="s">
        <v>34</v>
      </c>
      <c r="G41" s="295">
        <v>0.16850000000000001</v>
      </c>
      <c r="H41" s="295"/>
      <c r="I41" s="106">
        <f>G41-0.75%</f>
        <v>0.161</v>
      </c>
      <c r="J41" s="106">
        <f>G41-1%</f>
        <v>0.1585</v>
      </c>
      <c r="K41" s="295">
        <f>G41-2%</f>
        <v>0.14850000000000002</v>
      </c>
      <c r="L41" s="295"/>
      <c r="M41" s="317" t="s">
        <v>8</v>
      </c>
      <c r="N41" s="318"/>
      <c r="O41" s="318"/>
      <c r="P41" s="318"/>
      <c r="Q41" s="318"/>
      <c r="R41" s="319"/>
      <c r="S41" s="315" t="s">
        <v>9</v>
      </c>
      <c r="T41" s="315" t="s">
        <v>10</v>
      </c>
      <c r="U41" s="315"/>
    </row>
    <row r="42" spans="1:24" ht="24.75" customHeight="1">
      <c r="B42" s="236"/>
      <c r="C42" s="236"/>
      <c r="D42" s="85" t="s">
        <v>101</v>
      </c>
      <c r="E42" s="115"/>
      <c r="F42" s="40" t="s">
        <v>34</v>
      </c>
      <c r="G42" s="295">
        <v>0.16489999999999999</v>
      </c>
      <c r="H42" s="295"/>
      <c r="I42" s="106">
        <f t="shared" ref="I42:I44" si="21">G42-0.75%</f>
        <v>0.15739999999999998</v>
      </c>
      <c r="J42" s="106">
        <f t="shared" ref="J42:J44" si="22">G42-1%</f>
        <v>0.15489999999999998</v>
      </c>
      <c r="K42" s="295">
        <f>G42-2%</f>
        <v>0.1449</v>
      </c>
      <c r="L42" s="295"/>
      <c r="M42" s="320"/>
      <c r="N42" s="321"/>
      <c r="O42" s="321"/>
      <c r="P42" s="321"/>
      <c r="Q42" s="321"/>
      <c r="R42" s="322"/>
      <c r="S42" s="315"/>
      <c r="T42" s="315"/>
      <c r="U42" s="315"/>
    </row>
    <row r="43" spans="1:24" ht="18" customHeight="1">
      <c r="B43" s="236"/>
      <c r="C43" s="236"/>
      <c r="D43" s="115" t="s">
        <v>102</v>
      </c>
      <c r="E43" s="115"/>
      <c r="F43" s="40" t="s">
        <v>7</v>
      </c>
      <c r="G43" s="295">
        <v>0.15989999999999999</v>
      </c>
      <c r="H43" s="295"/>
      <c r="I43" s="106">
        <f t="shared" si="21"/>
        <v>0.15239999999999998</v>
      </c>
      <c r="J43" s="106">
        <f t="shared" si="22"/>
        <v>0.14989999999999998</v>
      </c>
      <c r="K43" s="295">
        <f>G43-2%</f>
        <v>0.1399</v>
      </c>
      <c r="L43" s="295"/>
      <c r="M43" s="320"/>
      <c r="N43" s="321"/>
      <c r="O43" s="321"/>
      <c r="P43" s="321"/>
      <c r="Q43" s="321"/>
      <c r="R43" s="322"/>
      <c r="S43" s="315"/>
      <c r="T43" s="315"/>
      <c r="U43" s="315"/>
    </row>
    <row r="44" spans="1:24" ht="18.75" customHeight="1">
      <c r="B44" s="236"/>
      <c r="C44" s="236"/>
      <c r="D44" s="115"/>
      <c r="E44" s="115"/>
      <c r="F44" s="40" t="s">
        <v>34</v>
      </c>
      <c r="G44" s="295">
        <v>0.16850000000000001</v>
      </c>
      <c r="H44" s="295"/>
      <c r="I44" s="106">
        <f t="shared" si="21"/>
        <v>0.161</v>
      </c>
      <c r="J44" s="106">
        <f t="shared" si="22"/>
        <v>0.1585</v>
      </c>
      <c r="K44" s="295">
        <f>G44-2%</f>
        <v>0.14850000000000002</v>
      </c>
      <c r="L44" s="295"/>
      <c r="M44" s="323"/>
      <c r="N44" s="324"/>
      <c r="O44" s="324"/>
      <c r="P44" s="324"/>
      <c r="Q44" s="324"/>
      <c r="R44" s="325"/>
      <c r="S44" s="315"/>
      <c r="T44" s="315"/>
      <c r="U44" s="315"/>
    </row>
    <row r="45" spans="1:24" ht="2.25" customHeight="1">
      <c r="A45" s="34"/>
      <c r="B45" s="72"/>
      <c r="C45" s="33"/>
      <c r="D45" s="33"/>
      <c r="E45" s="70"/>
      <c r="F45" s="35"/>
      <c r="G45" s="36"/>
      <c r="H45" s="36"/>
      <c r="I45" s="36"/>
      <c r="J45" s="36"/>
      <c r="K45" s="37"/>
      <c r="L45" s="37"/>
      <c r="M45" s="13"/>
      <c r="N45" s="13"/>
      <c r="O45" s="13"/>
      <c r="P45" s="13"/>
      <c r="Q45" s="13"/>
      <c r="R45" s="13"/>
      <c r="S45" s="15"/>
      <c r="T45" s="15"/>
      <c r="U45" s="15"/>
    </row>
    <row r="46" spans="1:24" ht="15.75" customHeight="1">
      <c r="A46" s="34"/>
      <c r="B46" s="224" t="s">
        <v>113</v>
      </c>
      <c r="C46" s="225"/>
      <c r="D46" s="226"/>
      <c r="E46" s="198" t="s">
        <v>20</v>
      </c>
      <c r="F46" s="5" t="s">
        <v>7</v>
      </c>
      <c r="G46" s="151">
        <f>K46+3%</f>
        <v>0.16900000000000001</v>
      </c>
      <c r="H46" s="152"/>
      <c r="I46" s="65">
        <f>G46-0.75%</f>
        <v>0.1615</v>
      </c>
      <c r="J46" s="65">
        <f>G46-1%</f>
        <v>0.159</v>
      </c>
      <c r="K46" s="151">
        <v>0.13900000000000001</v>
      </c>
      <c r="L46" s="152"/>
      <c r="M46" s="144">
        <f>G46+3%</f>
        <v>0.19900000000000001</v>
      </c>
      <c r="N46" s="145"/>
      <c r="O46" s="74">
        <f>I46+3%</f>
        <v>0.1915</v>
      </c>
      <c r="P46" s="74">
        <f>J46+3%</f>
        <v>0.189</v>
      </c>
      <c r="Q46" s="144">
        <f>K46+3%</f>
        <v>0.16900000000000001</v>
      </c>
      <c r="R46" s="145"/>
      <c r="S46" s="130" t="s">
        <v>9</v>
      </c>
      <c r="T46" s="133" t="s">
        <v>10</v>
      </c>
      <c r="U46" s="134"/>
    </row>
    <row r="47" spans="1:24" ht="15.75" customHeight="1">
      <c r="A47" s="34"/>
      <c r="B47" s="227"/>
      <c r="C47" s="228"/>
      <c r="D47" s="229"/>
      <c r="E47" s="296"/>
      <c r="F47" s="5" t="s">
        <v>21</v>
      </c>
      <c r="G47" s="151">
        <f t="shared" ref="G47:G48" si="23">K47+3%</f>
        <v>0.17899999999999999</v>
      </c>
      <c r="H47" s="152"/>
      <c r="I47" s="65">
        <f t="shared" ref="I47:I48" si="24">G47-0.75%</f>
        <v>0.17149999999999999</v>
      </c>
      <c r="J47" s="65">
        <f t="shared" ref="J47:J48" si="25">G47-1%</f>
        <v>0.16899999999999998</v>
      </c>
      <c r="K47" s="151">
        <v>0.14899999999999999</v>
      </c>
      <c r="L47" s="152"/>
      <c r="M47" s="144">
        <f t="shared" ref="M47:M48" si="26">G47+3%</f>
        <v>0.20899999999999999</v>
      </c>
      <c r="N47" s="145"/>
      <c r="O47" s="74">
        <f t="shared" ref="O47:Q48" si="27">I47+3%</f>
        <v>0.20149999999999998</v>
      </c>
      <c r="P47" s="74">
        <f t="shared" si="27"/>
        <v>0.19899999999999998</v>
      </c>
      <c r="Q47" s="144">
        <f t="shared" si="27"/>
        <v>0.17899999999999999</v>
      </c>
      <c r="R47" s="145"/>
      <c r="S47" s="131"/>
      <c r="T47" s="135"/>
      <c r="U47" s="136"/>
    </row>
    <row r="48" spans="1:24" ht="15.75" customHeight="1">
      <c r="A48" s="34"/>
      <c r="B48" s="230"/>
      <c r="C48" s="231"/>
      <c r="D48" s="232"/>
      <c r="E48" s="199"/>
      <c r="F48" s="5" t="s">
        <v>53</v>
      </c>
      <c r="G48" s="151">
        <f t="shared" si="23"/>
        <v>0.19900000000000001</v>
      </c>
      <c r="H48" s="152"/>
      <c r="I48" s="65">
        <f t="shared" si="24"/>
        <v>0.1915</v>
      </c>
      <c r="J48" s="65">
        <f t="shared" si="25"/>
        <v>0.189</v>
      </c>
      <c r="K48" s="151">
        <v>0.16900000000000001</v>
      </c>
      <c r="L48" s="152"/>
      <c r="M48" s="144">
        <f t="shared" si="26"/>
        <v>0.22900000000000001</v>
      </c>
      <c r="N48" s="145"/>
      <c r="O48" s="74">
        <f t="shared" si="27"/>
        <v>0.2215</v>
      </c>
      <c r="P48" s="74">
        <f t="shared" si="27"/>
        <v>0.219</v>
      </c>
      <c r="Q48" s="144">
        <f t="shared" si="27"/>
        <v>0.19900000000000001</v>
      </c>
      <c r="R48" s="145"/>
      <c r="S48" s="132"/>
      <c r="T48" s="137"/>
      <c r="U48" s="138"/>
    </row>
    <row r="49" spans="1:23" s="31" customFormat="1" ht="1.5" customHeight="1">
      <c r="A49" s="22"/>
      <c r="B49" s="57"/>
      <c r="C49" s="57"/>
      <c r="D49" s="57"/>
      <c r="E49" s="69"/>
      <c r="F49" s="22"/>
      <c r="G49" s="16"/>
      <c r="H49" s="16"/>
      <c r="I49" s="16"/>
      <c r="J49" s="16"/>
      <c r="K49" s="16"/>
      <c r="L49" s="16"/>
      <c r="M49" s="16"/>
      <c r="N49" s="16"/>
      <c r="O49" s="16"/>
      <c r="P49" s="16"/>
      <c r="Q49" s="16"/>
      <c r="R49" s="16"/>
      <c r="S49" s="15"/>
      <c r="T49" s="15"/>
      <c r="U49" s="15"/>
      <c r="V49" s="22"/>
      <c r="W49" s="22"/>
    </row>
    <row r="50" spans="1:23" ht="2.25" customHeight="1">
      <c r="B50" s="47"/>
      <c r="C50" s="47"/>
      <c r="D50" s="47"/>
      <c r="E50" s="104"/>
      <c r="F50" s="104"/>
      <c r="G50" s="104"/>
      <c r="H50" s="104"/>
      <c r="I50" s="104"/>
      <c r="J50" s="104"/>
      <c r="K50" s="104"/>
      <c r="L50" s="104"/>
      <c r="M50" s="104"/>
      <c r="N50" s="104"/>
      <c r="O50" s="104"/>
      <c r="P50" s="104"/>
      <c r="Q50" s="104"/>
      <c r="R50" s="104"/>
      <c r="S50" s="104"/>
      <c r="T50" s="104"/>
      <c r="U50" s="104"/>
    </row>
    <row r="51" spans="1:23" s="4" customFormat="1" ht="12" customHeight="1">
      <c r="B51" s="201" t="s">
        <v>49</v>
      </c>
      <c r="C51" s="202"/>
      <c r="D51" s="203"/>
      <c r="E51" s="164" t="s">
        <v>1</v>
      </c>
      <c r="F51" s="223" t="s">
        <v>2</v>
      </c>
      <c r="G51" s="162" t="s">
        <v>17</v>
      </c>
      <c r="H51" s="162"/>
      <c r="I51" s="162"/>
      <c r="J51" s="162"/>
      <c r="K51" s="162"/>
      <c r="L51" s="162"/>
      <c r="M51" s="169" t="s">
        <v>81</v>
      </c>
      <c r="N51" s="169"/>
      <c r="O51" s="169"/>
      <c r="P51" s="169"/>
      <c r="Q51" s="169"/>
      <c r="R51" s="170"/>
      <c r="S51" s="150" t="s">
        <v>3</v>
      </c>
      <c r="T51" s="150" t="s">
        <v>4</v>
      </c>
      <c r="U51" s="150"/>
      <c r="W51" s="139"/>
    </row>
    <row r="52" spans="1:23" s="4" customFormat="1" ht="12.75" customHeight="1">
      <c r="B52" s="204"/>
      <c r="C52" s="205"/>
      <c r="D52" s="206"/>
      <c r="E52" s="164"/>
      <c r="F52" s="223"/>
      <c r="G52" s="150" t="s">
        <v>41</v>
      </c>
      <c r="H52" s="150"/>
      <c r="I52" s="150"/>
      <c r="J52" s="150" t="s">
        <v>120</v>
      </c>
      <c r="K52" s="150"/>
      <c r="L52" s="150"/>
      <c r="M52" s="172"/>
      <c r="N52" s="172"/>
      <c r="O52" s="172"/>
      <c r="P52" s="172"/>
      <c r="Q52" s="172"/>
      <c r="R52" s="173"/>
      <c r="S52" s="150"/>
      <c r="T52" s="150"/>
      <c r="U52" s="150"/>
      <c r="W52" s="139"/>
    </row>
    <row r="53" spans="1:23" ht="13.5" customHeight="1">
      <c r="B53" s="240" t="s">
        <v>128</v>
      </c>
      <c r="C53" s="261"/>
      <c r="D53" s="241"/>
      <c r="E53" s="116" t="s">
        <v>20</v>
      </c>
      <c r="F53" s="3" t="s">
        <v>23</v>
      </c>
      <c r="G53" s="128">
        <v>0.14299999999999999</v>
      </c>
      <c r="H53" s="433"/>
      <c r="I53" s="129"/>
      <c r="J53" s="128">
        <f>G53-3%</f>
        <v>0.11299999999999999</v>
      </c>
      <c r="K53" s="433"/>
      <c r="L53" s="129"/>
      <c r="M53" s="329" t="s">
        <v>8</v>
      </c>
      <c r="N53" s="330"/>
      <c r="O53" s="330"/>
      <c r="P53" s="330"/>
      <c r="Q53" s="330"/>
      <c r="R53" s="331"/>
      <c r="S53" s="130" t="s">
        <v>121</v>
      </c>
      <c r="T53" s="133" t="s">
        <v>14</v>
      </c>
      <c r="U53" s="134"/>
    </row>
    <row r="54" spans="1:23" ht="13.5" customHeight="1">
      <c r="B54" s="434"/>
      <c r="C54" s="435"/>
      <c r="D54" s="436"/>
      <c r="E54" s="437"/>
      <c r="F54" s="3" t="s">
        <v>119</v>
      </c>
      <c r="G54" s="128">
        <v>0.14799999999999999</v>
      </c>
      <c r="H54" s="433"/>
      <c r="I54" s="129"/>
      <c r="J54" s="128">
        <f t="shared" ref="J54:J56" si="28">G54-3%</f>
        <v>0.11799999999999999</v>
      </c>
      <c r="K54" s="433"/>
      <c r="L54" s="129"/>
      <c r="M54" s="438"/>
      <c r="N54" s="439"/>
      <c r="O54" s="439"/>
      <c r="P54" s="439"/>
      <c r="Q54" s="439"/>
      <c r="R54" s="440"/>
      <c r="S54" s="131"/>
      <c r="T54" s="135"/>
      <c r="U54" s="136"/>
    </row>
    <row r="55" spans="1:23" ht="13.5" customHeight="1">
      <c r="B55" s="434"/>
      <c r="C55" s="435"/>
      <c r="D55" s="436"/>
      <c r="E55" s="437"/>
      <c r="F55" s="3" t="s">
        <v>118</v>
      </c>
      <c r="G55" s="128">
        <v>0.158</v>
      </c>
      <c r="H55" s="433"/>
      <c r="I55" s="129"/>
      <c r="J55" s="128">
        <f t="shared" si="28"/>
        <v>0.128</v>
      </c>
      <c r="K55" s="433"/>
      <c r="L55" s="129"/>
      <c r="M55" s="438"/>
      <c r="N55" s="439"/>
      <c r="O55" s="439"/>
      <c r="P55" s="439"/>
      <c r="Q55" s="439"/>
      <c r="R55" s="440"/>
      <c r="S55" s="131"/>
      <c r="T55" s="135"/>
      <c r="U55" s="136"/>
    </row>
    <row r="56" spans="1:23" ht="13.5" customHeight="1">
      <c r="B56" s="242"/>
      <c r="C56" s="262"/>
      <c r="D56" s="243"/>
      <c r="E56" s="117"/>
      <c r="F56" s="3" t="s">
        <v>79</v>
      </c>
      <c r="G56" s="128">
        <v>0.16800000000000001</v>
      </c>
      <c r="H56" s="433"/>
      <c r="I56" s="129"/>
      <c r="J56" s="128">
        <f t="shared" si="28"/>
        <v>0.13800000000000001</v>
      </c>
      <c r="K56" s="433"/>
      <c r="L56" s="129"/>
      <c r="M56" s="332"/>
      <c r="N56" s="333"/>
      <c r="O56" s="333"/>
      <c r="P56" s="333"/>
      <c r="Q56" s="333"/>
      <c r="R56" s="334"/>
      <c r="S56" s="132"/>
      <c r="T56" s="137"/>
      <c r="U56" s="138"/>
    </row>
    <row r="57" spans="1:23" ht="2.25" customHeight="1">
      <c r="A57" s="34"/>
      <c r="B57" s="95"/>
      <c r="C57" s="33"/>
      <c r="D57" s="33"/>
      <c r="E57" s="70"/>
      <c r="F57" s="35"/>
      <c r="G57" s="36"/>
      <c r="H57" s="36"/>
      <c r="I57" s="36"/>
      <c r="J57" s="36"/>
      <c r="K57" s="37"/>
      <c r="L57" s="37"/>
      <c r="M57" s="13"/>
      <c r="N57" s="13"/>
      <c r="O57" s="13"/>
      <c r="P57" s="13"/>
      <c r="Q57" s="13"/>
      <c r="R57" s="13"/>
      <c r="S57" s="15"/>
      <c r="T57" s="15"/>
      <c r="U57" s="15"/>
    </row>
    <row r="58" spans="1:23" ht="12" customHeight="1">
      <c r="B58" s="201" t="s">
        <v>0</v>
      </c>
      <c r="C58" s="202"/>
      <c r="D58" s="203"/>
      <c r="E58" s="157" t="s">
        <v>1</v>
      </c>
      <c r="F58" s="194" t="s">
        <v>2</v>
      </c>
      <c r="G58" s="254" t="s">
        <v>108</v>
      </c>
      <c r="H58" s="254"/>
      <c r="I58" s="254"/>
      <c r="J58" s="254"/>
      <c r="K58" s="254"/>
      <c r="L58" s="254"/>
      <c r="M58" s="157" t="s">
        <v>80</v>
      </c>
      <c r="N58" s="157"/>
      <c r="O58" s="157"/>
      <c r="P58" s="157"/>
      <c r="Q58" s="157"/>
      <c r="R58" s="157"/>
      <c r="S58" s="157" t="s">
        <v>3</v>
      </c>
      <c r="T58" s="157" t="s">
        <v>4</v>
      </c>
      <c r="U58" s="157"/>
    </row>
    <row r="59" spans="1:23" ht="43.2" customHeight="1">
      <c r="B59" s="204"/>
      <c r="C59" s="205"/>
      <c r="D59" s="206"/>
      <c r="E59" s="157"/>
      <c r="F59" s="194"/>
      <c r="G59" s="207" t="s">
        <v>47</v>
      </c>
      <c r="H59" s="207"/>
      <c r="I59" s="207" t="s">
        <v>76</v>
      </c>
      <c r="J59" s="207"/>
      <c r="K59" s="207" t="s">
        <v>117</v>
      </c>
      <c r="L59" s="207"/>
      <c r="M59" s="157"/>
      <c r="N59" s="157"/>
      <c r="O59" s="157"/>
      <c r="P59" s="157"/>
      <c r="Q59" s="157"/>
      <c r="R59" s="157"/>
      <c r="S59" s="157"/>
      <c r="T59" s="157"/>
      <c r="U59" s="157"/>
    </row>
    <row r="60" spans="1:23" s="31" customFormat="1" ht="21" customHeight="1">
      <c r="B60" s="221" t="s">
        <v>83</v>
      </c>
      <c r="C60" s="221"/>
      <c r="D60" s="221"/>
      <c r="E60" s="113" t="s">
        <v>20</v>
      </c>
      <c r="F60" s="3" t="s">
        <v>34</v>
      </c>
      <c r="G60" s="290">
        <v>0.1399</v>
      </c>
      <c r="H60" s="290"/>
      <c r="I60" s="290">
        <v>0.1249</v>
      </c>
      <c r="J60" s="290"/>
      <c r="K60" s="290">
        <v>0.1149</v>
      </c>
      <c r="L60" s="290"/>
      <c r="M60" s="314" t="s">
        <v>97</v>
      </c>
      <c r="N60" s="314"/>
      <c r="O60" s="314"/>
      <c r="P60" s="314"/>
      <c r="Q60" s="314"/>
      <c r="R60" s="314"/>
      <c r="S60" s="191" t="s">
        <v>9</v>
      </c>
      <c r="T60" s="316">
        <v>4900000</v>
      </c>
      <c r="U60" s="113"/>
    </row>
    <row r="61" spans="1:23" s="31" customFormat="1" ht="44.25" customHeight="1">
      <c r="B61" s="221"/>
      <c r="C61" s="221"/>
      <c r="D61" s="221"/>
      <c r="E61" s="113"/>
      <c r="F61" s="3" t="s">
        <v>79</v>
      </c>
      <c r="G61" s="290">
        <v>0.14990000000000001</v>
      </c>
      <c r="H61" s="290"/>
      <c r="I61" s="290">
        <v>0.13489999999999999</v>
      </c>
      <c r="J61" s="290"/>
      <c r="K61" s="290">
        <v>0.1249</v>
      </c>
      <c r="L61" s="290"/>
      <c r="M61" s="314"/>
      <c r="N61" s="314"/>
      <c r="O61" s="314"/>
      <c r="P61" s="314"/>
      <c r="Q61" s="314"/>
      <c r="R61" s="314"/>
      <c r="S61" s="191"/>
      <c r="T61" s="113"/>
      <c r="U61" s="113"/>
    </row>
    <row r="62" spans="1:23" s="4" customFormat="1" ht="2.25" customHeight="1">
      <c r="A62" s="25"/>
      <c r="B62" s="73"/>
      <c r="C62" s="73"/>
      <c r="D62" s="73"/>
      <c r="E62" s="73"/>
      <c r="F62" s="23"/>
      <c r="G62" s="24"/>
      <c r="H62" s="24"/>
      <c r="I62" s="24"/>
      <c r="J62" s="24"/>
      <c r="K62" s="24"/>
      <c r="L62" s="24"/>
      <c r="M62" s="75"/>
      <c r="N62" s="75"/>
      <c r="O62" s="75"/>
      <c r="P62" s="75"/>
      <c r="Q62" s="75"/>
      <c r="R62" s="75"/>
      <c r="S62" s="26"/>
      <c r="T62" s="26"/>
      <c r="U62" s="26"/>
      <c r="V62" s="25"/>
    </row>
    <row r="63" spans="1:23" ht="11.25" customHeight="1">
      <c r="B63" s="201" t="s">
        <v>0</v>
      </c>
      <c r="C63" s="202"/>
      <c r="D63" s="203"/>
      <c r="E63" s="157" t="s">
        <v>1</v>
      </c>
      <c r="F63" s="194" t="s">
        <v>2</v>
      </c>
      <c r="G63" s="153" t="s">
        <v>18</v>
      </c>
      <c r="H63" s="154"/>
      <c r="I63" s="154"/>
      <c r="J63" s="154"/>
      <c r="K63" s="154"/>
      <c r="L63" s="154"/>
      <c r="M63" s="154"/>
      <c r="N63" s="154"/>
      <c r="O63" s="154"/>
      <c r="P63" s="154"/>
      <c r="Q63" s="154"/>
      <c r="R63" s="155"/>
      <c r="S63" s="207" t="s">
        <v>3</v>
      </c>
      <c r="T63" s="207" t="s">
        <v>4</v>
      </c>
      <c r="U63" s="207"/>
    </row>
    <row r="64" spans="1:23" ht="15" customHeight="1">
      <c r="B64" s="204"/>
      <c r="C64" s="205"/>
      <c r="D64" s="206"/>
      <c r="E64" s="193"/>
      <c r="F64" s="195"/>
      <c r="G64" s="196" t="s">
        <v>41</v>
      </c>
      <c r="H64" s="197"/>
      <c r="I64" s="197"/>
      <c r="J64" s="196" t="s">
        <v>90</v>
      </c>
      <c r="K64" s="197"/>
      <c r="L64" s="197"/>
      <c r="M64" s="196" t="s">
        <v>91</v>
      </c>
      <c r="N64" s="197"/>
      <c r="O64" s="197"/>
      <c r="P64" s="196" t="s">
        <v>54</v>
      </c>
      <c r="Q64" s="197"/>
      <c r="R64" s="302"/>
      <c r="S64" s="328"/>
      <c r="T64" s="328"/>
      <c r="U64" s="328"/>
    </row>
    <row r="65" spans="1:24" ht="28.5" customHeight="1">
      <c r="B65" s="259" t="s">
        <v>58</v>
      </c>
      <c r="C65" s="291"/>
      <c r="D65" s="260"/>
      <c r="E65" s="88" t="s">
        <v>20</v>
      </c>
      <c r="F65" s="27" t="s">
        <v>36</v>
      </c>
      <c r="G65" s="295">
        <v>0.16850000000000001</v>
      </c>
      <c r="H65" s="295"/>
      <c r="I65" s="295"/>
      <c r="J65" s="295">
        <f>G65-0.75%</f>
        <v>0.161</v>
      </c>
      <c r="K65" s="295"/>
      <c r="L65" s="295"/>
      <c r="M65" s="295">
        <f>G65-1%</f>
        <v>0.1585</v>
      </c>
      <c r="N65" s="295"/>
      <c r="O65" s="295"/>
      <c r="P65" s="290">
        <f>G65-1.5%</f>
        <v>0.15350000000000003</v>
      </c>
      <c r="Q65" s="290"/>
      <c r="R65" s="290"/>
      <c r="S65" s="28" t="s">
        <v>24</v>
      </c>
      <c r="T65" s="326">
        <v>4900000</v>
      </c>
      <c r="U65" s="327"/>
    </row>
    <row r="66" spans="1:24" s="31" customFormat="1" ht="1.5" customHeight="1">
      <c r="A66" s="22"/>
      <c r="B66" s="57"/>
      <c r="C66" s="57"/>
      <c r="D66" s="57"/>
      <c r="E66" s="69"/>
      <c r="F66" s="22"/>
      <c r="G66" s="16"/>
      <c r="H66" s="16"/>
      <c r="I66" s="16"/>
      <c r="J66" s="16"/>
      <c r="K66" s="16"/>
      <c r="L66" s="16"/>
      <c r="M66" s="16"/>
      <c r="N66" s="16"/>
      <c r="O66" s="16"/>
      <c r="P66" s="16"/>
      <c r="Q66" s="16"/>
      <c r="R66" s="16"/>
      <c r="S66" s="15"/>
      <c r="T66" s="15"/>
      <c r="U66" s="15"/>
      <c r="V66" s="22"/>
      <c r="W66" s="22"/>
    </row>
    <row r="67" spans="1:24" ht="15" customHeight="1">
      <c r="B67" s="234" t="s">
        <v>51</v>
      </c>
      <c r="C67" s="234"/>
      <c r="D67" s="234"/>
      <c r="E67" s="234"/>
      <c r="F67" s="234"/>
      <c r="G67" s="234"/>
      <c r="H67" s="234"/>
      <c r="I67" s="234"/>
      <c r="J67" s="234"/>
      <c r="K67" s="234"/>
      <c r="L67" s="234"/>
      <c r="M67" s="235"/>
      <c r="N67" s="235"/>
      <c r="O67" s="235"/>
      <c r="P67" s="235"/>
      <c r="Q67" s="235"/>
      <c r="R67" s="235"/>
      <c r="S67" s="235"/>
      <c r="T67" s="235"/>
      <c r="U67" s="235"/>
    </row>
    <row r="68" spans="1:24" ht="14.25" customHeight="1">
      <c r="B68" s="201" t="s">
        <v>0</v>
      </c>
      <c r="C68" s="202"/>
      <c r="D68" s="203"/>
      <c r="E68" s="157" t="s">
        <v>1</v>
      </c>
      <c r="F68" s="194" t="s">
        <v>2</v>
      </c>
      <c r="G68" s="153" t="s">
        <v>108</v>
      </c>
      <c r="H68" s="300"/>
      <c r="I68" s="300"/>
      <c r="J68" s="300"/>
      <c r="K68" s="300"/>
      <c r="L68" s="301"/>
      <c r="M68" s="153" t="s">
        <v>18</v>
      </c>
      <c r="N68" s="300"/>
      <c r="O68" s="300"/>
      <c r="P68" s="300"/>
      <c r="Q68" s="300"/>
      <c r="R68" s="301"/>
      <c r="S68" s="157" t="s">
        <v>3</v>
      </c>
      <c r="T68" s="157" t="s">
        <v>4</v>
      </c>
      <c r="U68" s="157"/>
    </row>
    <row r="69" spans="1:24" ht="22.5" customHeight="1">
      <c r="B69" s="204"/>
      <c r="C69" s="205"/>
      <c r="D69" s="206"/>
      <c r="E69" s="157"/>
      <c r="F69" s="194"/>
      <c r="G69" s="158" t="s">
        <v>47</v>
      </c>
      <c r="H69" s="159"/>
      <c r="I69" s="90" t="s">
        <v>90</v>
      </c>
      <c r="J69" s="90" t="s">
        <v>91</v>
      </c>
      <c r="K69" s="158" t="s">
        <v>54</v>
      </c>
      <c r="L69" s="159"/>
      <c r="M69" s="158" t="s">
        <v>47</v>
      </c>
      <c r="N69" s="159"/>
      <c r="O69" s="90" t="s">
        <v>90</v>
      </c>
      <c r="P69" s="90" t="s">
        <v>91</v>
      </c>
      <c r="Q69" s="158" t="s">
        <v>54</v>
      </c>
      <c r="R69" s="159"/>
      <c r="S69" s="157"/>
      <c r="T69" s="157"/>
      <c r="U69" s="157"/>
    </row>
    <row r="70" spans="1:24" ht="21.75" customHeight="1">
      <c r="B70" s="276" t="s">
        <v>69</v>
      </c>
      <c r="C70" s="217" t="s">
        <v>13</v>
      </c>
      <c r="D70" s="218"/>
      <c r="E70" s="96" t="s">
        <v>19</v>
      </c>
      <c r="F70" s="71" t="s">
        <v>7</v>
      </c>
      <c r="G70" s="149">
        <v>0.16700000000000001</v>
      </c>
      <c r="H70" s="149"/>
      <c r="I70" s="89">
        <f>G70-0.75%</f>
        <v>0.1595</v>
      </c>
      <c r="J70" s="89">
        <f>G70-1%</f>
        <v>0.157</v>
      </c>
      <c r="K70" s="149">
        <f t="shared" ref="K70:K75" si="29">G70-1.5%</f>
        <v>0.15200000000000002</v>
      </c>
      <c r="L70" s="149"/>
      <c r="M70" s="329" t="s">
        <v>8</v>
      </c>
      <c r="N70" s="330"/>
      <c r="O70" s="330"/>
      <c r="P70" s="330"/>
      <c r="Q70" s="330"/>
      <c r="R70" s="331"/>
      <c r="S70" s="156" t="s">
        <v>9</v>
      </c>
      <c r="T70" s="133" t="s">
        <v>14</v>
      </c>
      <c r="U70" s="134"/>
    </row>
    <row r="71" spans="1:24" ht="13.5" customHeight="1">
      <c r="B71" s="288"/>
      <c r="C71" s="219"/>
      <c r="D71" s="220"/>
      <c r="E71" s="88" t="s">
        <v>6</v>
      </c>
      <c r="F71" s="71" t="s">
        <v>11</v>
      </c>
      <c r="G71" s="149">
        <v>0.16700000000000001</v>
      </c>
      <c r="H71" s="149"/>
      <c r="I71" s="89">
        <f t="shared" ref="I71:I75" si="30">G71-0.75%</f>
        <v>0.1595</v>
      </c>
      <c r="J71" s="89">
        <f t="shared" ref="J71:J75" si="31">G71-1%</f>
        <v>0.157</v>
      </c>
      <c r="K71" s="149">
        <f t="shared" si="29"/>
        <v>0.15200000000000002</v>
      </c>
      <c r="L71" s="149"/>
      <c r="M71" s="332"/>
      <c r="N71" s="333"/>
      <c r="O71" s="333"/>
      <c r="P71" s="333"/>
      <c r="Q71" s="333"/>
      <c r="R71" s="334"/>
      <c r="S71" s="156"/>
      <c r="T71" s="135"/>
      <c r="U71" s="136"/>
    </row>
    <row r="72" spans="1:24" ht="23.25" customHeight="1">
      <c r="B72" s="288"/>
      <c r="C72" s="357" t="s">
        <v>15</v>
      </c>
      <c r="D72" s="358"/>
      <c r="E72" s="38" t="s">
        <v>19</v>
      </c>
      <c r="F72" s="39" t="s">
        <v>7</v>
      </c>
      <c r="G72" s="160">
        <v>0.187</v>
      </c>
      <c r="H72" s="160"/>
      <c r="I72" s="91">
        <f t="shared" si="30"/>
        <v>0.17949999999999999</v>
      </c>
      <c r="J72" s="91">
        <f t="shared" si="31"/>
        <v>0.17699999999999999</v>
      </c>
      <c r="K72" s="160">
        <f>G72-1.5%</f>
        <v>0.17199999999999999</v>
      </c>
      <c r="L72" s="160"/>
      <c r="M72" s="160">
        <f>G72+3%</f>
        <v>0.217</v>
      </c>
      <c r="N72" s="160"/>
      <c r="O72" s="91">
        <f>M72-0.75%</f>
        <v>0.20949999999999999</v>
      </c>
      <c r="P72" s="91">
        <f>M72-1%</f>
        <v>0.20699999999999999</v>
      </c>
      <c r="Q72" s="160">
        <f>M72-1.5%</f>
        <v>0.20200000000000001</v>
      </c>
      <c r="R72" s="160"/>
      <c r="S72" s="156"/>
      <c r="T72" s="135"/>
      <c r="U72" s="136"/>
    </row>
    <row r="73" spans="1:24" ht="12.75" customHeight="1">
      <c r="B73" s="288"/>
      <c r="C73" s="359"/>
      <c r="D73" s="360"/>
      <c r="E73" s="38" t="s">
        <v>6</v>
      </c>
      <c r="F73" s="39" t="s">
        <v>11</v>
      </c>
      <c r="G73" s="160">
        <v>0.187</v>
      </c>
      <c r="H73" s="160"/>
      <c r="I73" s="91">
        <f t="shared" si="30"/>
        <v>0.17949999999999999</v>
      </c>
      <c r="J73" s="91">
        <f t="shared" si="31"/>
        <v>0.17699999999999999</v>
      </c>
      <c r="K73" s="160">
        <f t="shared" si="29"/>
        <v>0.17199999999999999</v>
      </c>
      <c r="L73" s="160"/>
      <c r="M73" s="160">
        <f t="shared" ref="M73" si="32">G73+3%</f>
        <v>0.217</v>
      </c>
      <c r="N73" s="160"/>
      <c r="O73" s="91">
        <f>M73-0.75%</f>
        <v>0.20949999999999999</v>
      </c>
      <c r="P73" s="91">
        <f>M73-1%</f>
        <v>0.20699999999999999</v>
      </c>
      <c r="Q73" s="160">
        <f t="shared" ref="Q73" si="33">M73-1.5%</f>
        <v>0.20200000000000001</v>
      </c>
      <c r="R73" s="160"/>
      <c r="S73" s="156"/>
      <c r="T73" s="135"/>
      <c r="U73" s="136"/>
    </row>
    <row r="74" spans="1:24" ht="53.25" customHeight="1">
      <c r="B74" s="288"/>
      <c r="C74" s="240" t="s">
        <v>59</v>
      </c>
      <c r="D74" s="241"/>
      <c r="E74" s="88" t="s">
        <v>19</v>
      </c>
      <c r="F74" s="27" t="s">
        <v>7</v>
      </c>
      <c r="G74" s="149">
        <f>G70-1%</f>
        <v>0.157</v>
      </c>
      <c r="H74" s="149"/>
      <c r="I74" s="89">
        <f>G74-0.75%</f>
        <v>0.14949999999999999</v>
      </c>
      <c r="J74" s="89">
        <f t="shared" si="31"/>
        <v>0.14699999999999999</v>
      </c>
      <c r="K74" s="149">
        <f t="shared" si="29"/>
        <v>0.14200000000000002</v>
      </c>
      <c r="L74" s="149"/>
      <c r="M74" s="329" t="s">
        <v>8</v>
      </c>
      <c r="N74" s="330"/>
      <c r="O74" s="330"/>
      <c r="P74" s="330"/>
      <c r="Q74" s="330"/>
      <c r="R74" s="331"/>
      <c r="S74" s="156" t="s">
        <v>9</v>
      </c>
      <c r="T74" s="118" t="s">
        <v>14</v>
      </c>
      <c r="U74" s="118"/>
    </row>
    <row r="75" spans="1:24" ht="53.25" customHeight="1">
      <c r="B75" s="289"/>
      <c r="C75" s="242"/>
      <c r="D75" s="243"/>
      <c r="E75" s="88" t="s">
        <v>6</v>
      </c>
      <c r="F75" s="27" t="s">
        <v>11</v>
      </c>
      <c r="G75" s="149">
        <v>0.157</v>
      </c>
      <c r="H75" s="149"/>
      <c r="I75" s="89">
        <f t="shared" si="30"/>
        <v>0.14949999999999999</v>
      </c>
      <c r="J75" s="89">
        <f t="shared" si="31"/>
        <v>0.14699999999999999</v>
      </c>
      <c r="K75" s="149">
        <f t="shared" si="29"/>
        <v>0.14200000000000002</v>
      </c>
      <c r="L75" s="149"/>
      <c r="M75" s="332"/>
      <c r="N75" s="333"/>
      <c r="O75" s="333"/>
      <c r="P75" s="333"/>
      <c r="Q75" s="333"/>
      <c r="R75" s="334"/>
      <c r="S75" s="156"/>
      <c r="T75" s="118"/>
      <c r="U75" s="118"/>
    </row>
    <row r="76" spans="1:24" ht="2.25" customHeight="1">
      <c r="A76" s="22"/>
      <c r="B76" s="19"/>
      <c r="C76" s="19"/>
      <c r="D76" s="19"/>
      <c r="E76" s="19"/>
      <c r="F76" s="76"/>
      <c r="G76" s="93"/>
      <c r="H76" s="93"/>
      <c r="I76" s="93"/>
      <c r="J76" s="93"/>
      <c r="K76" s="93"/>
      <c r="L76" s="93"/>
      <c r="M76" s="93"/>
      <c r="N76" s="93"/>
      <c r="O76" s="93"/>
      <c r="P76" s="93"/>
      <c r="Q76" s="93"/>
      <c r="R76" s="93"/>
      <c r="S76" s="77"/>
      <c r="T76" s="77"/>
      <c r="U76" s="77"/>
      <c r="V76" s="22"/>
      <c r="W76" s="22"/>
      <c r="X76" s="22"/>
    </row>
    <row r="77" spans="1:24" s="4" customFormat="1" ht="27.75" customHeight="1">
      <c r="B77" s="224" t="s">
        <v>63</v>
      </c>
      <c r="C77" s="225"/>
      <c r="D77" s="226"/>
      <c r="E77" s="38" t="s">
        <v>19</v>
      </c>
      <c r="F77" s="39" t="s">
        <v>7</v>
      </c>
      <c r="G77" s="160">
        <v>0.17200000000000001</v>
      </c>
      <c r="H77" s="160"/>
      <c r="I77" s="99">
        <f>G77-0.75%</f>
        <v>0.16450000000000001</v>
      </c>
      <c r="J77" s="99">
        <f>G77-1%</f>
        <v>0.16200000000000001</v>
      </c>
      <c r="K77" s="160">
        <v>0.15700000000000003</v>
      </c>
      <c r="L77" s="160"/>
      <c r="M77" s="160">
        <v>0.20200000000000001</v>
      </c>
      <c r="N77" s="160"/>
      <c r="O77" s="99">
        <f>M77-0.75%</f>
        <v>0.19450000000000001</v>
      </c>
      <c r="P77" s="99">
        <f>M77-1%</f>
        <v>0.192</v>
      </c>
      <c r="Q77" s="160">
        <v>0.18700000000000003</v>
      </c>
      <c r="R77" s="160"/>
      <c r="S77" s="140" t="s">
        <v>9</v>
      </c>
      <c r="T77" s="118" t="s">
        <v>14</v>
      </c>
      <c r="U77" s="118"/>
    </row>
    <row r="78" spans="1:24" s="4" customFormat="1" ht="23.25" customHeight="1">
      <c r="B78" s="230"/>
      <c r="C78" s="231"/>
      <c r="D78" s="232"/>
      <c r="E78" s="38" t="s">
        <v>6</v>
      </c>
      <c r="F78" s="39" t="s">
        <v>11</v>
      </c>
      <c r="G78" s="160">
        <v>0.18200000000000002</v>
      </c>
      <c r="H78" s="160"/>
      <c r="I78" s="99">
        <f>G78-0.75%</f>
        <v>0.17450000000000002</v>
      </c>
      <c r="J78" s="99">
        <f>G78-1%</f>
        <v>0.17200000000000001</v>
      </c>
      <c r="K78" s="160">
        <v>0.16700000000000004</v>
      </c>
      <c r="L78" s="160"/>
      <c r="M78" s="160">
        <v>0.21200000000000002</v>
      </c>
      <c r="N78" s="160"/>
      <c r="O78" s="99">
        <f>M78-0.75%</f>
        <v>0.20450000000000002</v>
      </c>
      <c r="P78" s="99">
        <f>M78-1%</f>
        <v>0.20200000000000001</v>
      </c>
      <c r="Q78" s="160">
        <v>0.19700000000000004</v>
      </c>
      <c r="R78" s="160"/>
      <c r="S78" s="141"/>
      <c r="T78" s="118"/>
      <c r="U78" s="118"/>
    </row>
    <row r="79" spans="1:24" ht="1.5" customHeight="1">
      <c r="B79" s="7"/>
      <c r="C79" s="7"/>
      <c r="D79" s="7"/>
      <c r="E79" s="7"/>
      <c r="F79" s="7"/>
      <c r="G79" s="7"/>
      <c r="H79" s="7"/>
      <c r="I79" s="7"/>
      <c r="J79" s="7"/>
      <c r="K79" s="7"/>
      <c r="L79" s="7"/>
      <c r="M79" s="7"/>
      <c r="N79" s="7"/>
      <c r="O79" s="7"/>
      <c r="P79" s="7"/>
      <c r="Q79" s="7"/>
      <c r="R79" s="7"/>
      <c r="S79" s="7"/>
      <c r="T79" s="7"/>
      <c r="U79" s="7"/>
    </row>
    <row r="80" spans="1:24" s="4" customFormat="1" ht="12" customHeight="1">
      <c r="A80" s="9"/>
      <c r="B80" s="297" t="s">
        <v>57</v>
      </c>
      <c r="C80" s="297"/>
      <c r="D80" s="297"/>
      <c r="E80" s="297"/>
      <c r="F80" s="297"/>
      <c r="G80" s="297"/>
      <c r="H80" s="297"/>
      <c r="I80" s="297"/>
      <c r="J80" s="297"/>
      <c r="K80" s="297"/>
      <c r="L80" s="297"/>
      <c r="M80" s="297"/>
      <c r="N80" s="297"/>
      <c r="O80" s="297"/>
      <c r="P80" s="297"/>
      <c r="Q80" s="297"/>
      <c r="R80" s="297"/>
      <c r="S80" s="297"/>
      <c r="T80" s="297"/>
      <c r="U80" s="297"/>
      <c r="V80" s="9"/>
    </row>
    <row r="81" spans="1:24" s="4" customFormat="1" ht="10.5" customHeight="1">
      <c r="B81" s="201" t="s">
        <v>0</v>
      </c>
      <c r="C81" s="202"/>
      <c r="D81" s="203"/>
      <c r="E81" s="164" t="s">
        <v>1</v>
      </c>
      <c r="F81" s="223" t="s">
        <v>2</v>
      </c>
      <c r="G81" s="346" t="s">
        <v>26</v>
      </c>
      <c r="H81" s="347"/>
      <c r="I81" s="347"/>
      <c r="J81" s="347"/>
      <c r="K81" s="347"/>
      <c r="L81" s="347"/>
      <c r="M81" s="347"/>
      <c r="N81" s="347"/>
      <c r="O81" s="347"/>
      <c r="P81" s="347"/>
      <c r="Q81" s="348" t="s">
        <v>81</v>
      </c>
      <c r="R81" s="349"/>
      <c r="S81" s="164" t="s">
        <v>3</v>
      </c>
      <c r="T81" s="164" t="s">
        <v>4</v>
      </c>
      <c r="U81" s="164"/>
    </row>
    <row r="82" spans="1:24" s="4" customFormat="1" ht="12.75" customHeight="1">
      <c r="B82" s="237"/>
      <c r="C82" s="238"/>
      <c r="D82" s="239"/>
      <c r="E82" s="164"/>
      <c r="F82" s="223"/>
      <c r="G82" s="223" t="s">
        <v>27</v>
      </c>
      <c r="H82" s="223"/>
      <c r="I82" s="223" t="s">
        <v>28</v>
      </c>
      <c r="J82" s="223"/>
      <c r="K82" s="223" t="s">
        <v>29</v>
      </c>
      <c r="L82" s="223"/>
      <c r="M82" s="223" t="s">
        <v>92</v>
      </c>
      <c r="N82" s="223"/>
      <c r="O82" s="223" t="s">
        <v>93</v>
      </c>
      <c r="P82" s="356"/>
      <c r="Q82" s="350"/>
      <c r="R82" s="351"/>
      <c r="S82" s="164"/>
      <c r="T82" s="164"/>
      <c r="U82" s="164"/>
    </row>
    <row r="83" spans="1:24" s="4" customFormat="1" ht="42" customHeight="1">
      <c r="B83" s="204"/>
      <c r="C83" s="205"/>
      <c r="D83" s="206"/>
      <c r="E83" s="164"/>
      <c r="F83" s="223"/>
      <c r="G83" s="11" t="s">
        <v>74</v>
      </c>
      <c r="H83" s="11" t="s">
        <v>48</v>
      </c>
      <c r="I83" s="11" t="s">
        <v>74</v>
      </c>
      <c r="J83" s="11" t="s">
        <v>48</v>
      </c>
      <c r="K83" s="11" t="s">
        <v>74</v>
      </c>
      <c r="L83" s="11" t="s">
        <v>48</v>
      </c>
      <c r="M83" s="11" t="s">
        <v>74</v>
      </c>
      <c r="N83" s="11" t="s">
        <v>48</v>
      </c>
      <c r="O83" s="11" t="s">
        <v>74</v>
      </c>
      <c r="P83" s="59" t="s">
        <v>48</v>
      </c>
      <c r="Q83" s="352"/>
      <c r="R83" s="353"/>
      <c r="S83" s="164"/>
      <c r="T83" s="164"/>
      <c r="U83" s="164"/>
    </row>
    <row r="84" spans="1:24" s="4" customFormat="1" ht="21.75" customHeight="1">
      <c r="B84" s="208" t="s">
        <v>70</v>
      </c>
      <c r="C84" s="209"/>
      <c r="D84" s="210"/>
      <c r="E84" s="221" t="s">
        <v>20</v>
      </c>
      <c r="F84" s="5" t="s">
        <v>23</v>
      </c>
      <c r="G84" s="6">
        <v>5.8999999999999997E-2</v>
      </c>
      <c r="H84" s="6">
        <v>9.4E-2</v>
      </c>
      <c r="I84" s="6">
        <v>0.08</v>
      </c>
      <c r="J84" s="41">
        <v>0.115</v>
      </c>
      <c r="K84" s="6">
        <v>0.08</v>
      </c>
      <c r="L84" s="6">
        <v>0.115</v>
      </c>
      <c r="M84" s="6">
        <v>0.1</v>
      </c>
      <c r="N84" s="41">
        <v>0.13500000000000001</v>
      </c>
      <c r="O84" s="6">
        <v>0.1</v>
      </c>
      <c r="P84" s="41">
        <v>0.13500000000000001</v>
      </c>
      <c r="Q84" s="244" t="s">
        <v>8</v>
      </c>
      <c r="R84" s="245"/>
      <c r="S84" s="177" t="s">
        <v>72</v>
      </c>
      <c r="T84" s="180" t="s">
        <v>10</v>
      </c>
      <c r="U84" s="181"/>
    </row>
    <row r="85" spans="1:24" s="4" customFormat="1" ht="12" customHeight="1">
      <c r="B85" s="211"/>
      <c r="C85" s="212"/>
      <c r="D85" s="213"/>
      <c r="E85" s="221"/>
      <c r="F85" s="354" t="s">
        <v>110</v>
      </c>
      <c r="G85" s="182">
        <v>5.8999999999999997E-2</v>
      </c>
      <c r="H85" s="182">
        <v>9.4E-2</v>
      </c>
      <c r="I85" s="182">
        <v>0.1</v>
      </c>
      <c r="J85" s="184">
        <v>0.13500000000000001</v>
      </c>
      <c r="K85" s="182">
        <v>0.1</v>
      </c>
      <c r="L85" s="182">
        <v>0.13500000000000001</v>
      </c>
      <c r="M85" s="182">
        <v>0.12</v>
      </c>
      <c r="N85" s="184">
        <v>0.155</v>
      </c>
      <c r="O85" s="182">
        <v>0.125</v>
      </c>
      <c r="P85" s="184">
        <v>0.16</v>
      </c>
      <c r="Q85" s="246"/>
      <c r="R85" s="247"/>
      <c r="S85" s="178"/>
      <c r="T85" s="181"/>
      <c r="U85" s="181"/>
    </row>
    <row r="86" spans="1:24" s="4" customFormat="1" ht="12" customHeight="1">
      <c r="B86" s="214"/>
      <c r="C86" s="215"/>
      <c r="D86" s="216"/>
      <c r="E86" s="221"/>
      <c r="F86" s="355"/>
      <c r="G86" s="222"/>
      <c r="H86" s="222"/>
      <c r="I86" s="222"/>
      <c r="J86" s="222"/>
      <c r="K86" s="222"/>
      <c r="L86" s="222"/>
      <c r="M86" s="183"/>
      <c r="N86" s="183"/>
      <c r="O86" s="183"/>
      <c r="P86" s="183"/>
      <c r="Q86" s="248"/>
      <c r="R86" s="249"/>
      <c r="S86" s="179"/>
      <c r="T86" s="181"/>
      <c r="U86" s="181"/>
    </row>
    <row r="87" spans="1:24" s="4" customFormat="1" ht="2.25" customHeight="1">
      <c r="A87" s="48"/>
      <c r="B87" s="49"/>
      <c r="C87" s="49"/>
      <c r="D87" s="49"/>
      <c r="E87" s="50"/>
      <c r="F87" s="51"/>
      <c r="G87" s="52"/>
      <c r="H87" s="52"/>
      <c r="I87" s="52"/>
      <c r="J87" s="52"/>
      <c r="K87" s="52"/>
      <c r="L87" s="52"/>
      <c r="M87" s="52"/>
      <c r="N87" s="52"/>
      <c r="O87" s="52"/>
      <c r="P87" s="52"/>
      <c r="Q87" s="52"/>
      <c r="R87" s="52"/>
      <c r="S87" s="53"/>
      <c r="T87" s="53"/>
      <c r="U87" s="53"/>
      <c r="V87" s="48"/>
      <c r="W87" s="48"/>
      <c r="X87" s="48"/>
    </row>
    <row r="88" spans="1:24" s="4" customFormat="1" ht="14.25" customHeight="1">
      <c r="B88" s="279" t="s">
        <v>129</v>
      </c>
      <c r="C88" s="280"/>
      <c r="D88" s="281"/>
      <c r="E88" s="362" t="s">
        <v>20</v>
      </c>
      <c r="F88" s="30" t="s">
        <v>23</v>
      </c>
      <c r="G88" s="54">
        <v>0.06</v>
      </c>
      <c r="H88" s="54">
        <v>9.5000000000000001E-2</v>
      </c>
      <c r="I88" s="54">
        <v>8.5000000000000006E-2</v>
      </c>
      <c r="J88" s="55">
        <v>0.12</v>
      </c>
      <c r="K88" s="54">
        <v>0.09</v>
      </c>
      <c r="L88" s="54">
        <v>0.125</v>
      </c>
      <c r="M88" s="54">
        <v>0.1</v>
      </c>
      <c r="N88" s="55">
        <v>0.13500000000000001</v>
      </c>
      <c r="O88" s="54">
        <v>0.1</v>
      </c>
      <c r="P88" s="55">
        <v>0.13500000000000001</v>
      </c>
      <c r="Q88" s="441" t="s">
        <v>122</v>
      </c>
      <c r="R88" s="442"/>
      <c r="S88" s="177" t="s">
        <v>73</v>
      </c>
      <c r="T88" s="335" t="s">
        <v>30</v>
      </c>
      <c r="U88" s="336"/>
    </row>
    <row r="89" spans="1:24" s="4" customFormat="1" ht="14.25" customHeight="1">
      <c r="B89" s="282"/>
      <c r="C89" s="283"/>
      <c r="D89" s="284"/>
      <c r="E89" s="362"/>
      <c r="F89" s="30" t="s">
        <v>25</v>
      </c>
      <c r="G89" s="54">
        <v>8.5000000000000006E-2</v>
      </c>
      <c r="H89" s="54">
        <v>0.12</v>
      </c>
      <c r="I89" s="54">
        <v>0.1</v>
      </c>
      <c r="J89" s="55">
        <v>0.13500000000000001</v>
      </c>
      <c r="K89" s="54">
        <v>0.1</v>
      </c>
      <c r="L89" s="54">
        <v>0.13500000000000001</v>
      </c>
      <c r="M89" s="54">
        <v>0.115</v>
      </c>
      <c r="N89" s="55">
        <v>0.15</v>
      </c>
      <c r="O89" s="54">
        <v>0.115</v>
      </c>
      <c r="P89" s="55">
        <v>0.15</v>
      </c>
      <c r="Q89" s="443"/>
      <c r="R89" s="444"/>
      <c r="S89" s="178"/>
      <c r="T89" s="336"/>
      <c r="U89" s="336"/>
    </row>
    <row r="90" spans="1:24" s="4" customFormat="1" ht="14.25" customHeight="1">
      <c r="B90" s="285"/>
      <c r="C90" s="286"/>
      <c r="D90" s="287"/>
      <c r="E90" s="362"/>
      <c r="F90" s="30" t="s">
        <v>111</v>
      </c>
      <c r="G90" s="54">
        <v>0.1</v>
      </c>
      <c r="H90" s="54">
        <v>0.13500000000000001</v>
      </c>
      <c r="I90" s="54">
        <v>0.12</v>
      </c>
      <c r="J90" s="55">
        <v>0.155</v>
      </c>
      <c r="K90" s="54">
        <v>0.12</v>
      </c>
      <c r="L90" s="54">
        <v>0.155</v>
      </c>
      <c r="M90" s="54">
        <v>0.125</v>
      </c>
      <c r="N90" s="55">
        <v>0.16</v>
      </c>
      <c r="O90" s="54">
        <v>0.125</v>
      </c>
      <c r="P90" s="55">
        <v>0.16</v>
      </c>
      <c r="Q90" s="445"/>
      <c r="R90" s="446"/>
      <c r="S90" s="179"/>
      <c r="T90" s="336"/>
      <c r="U90" s="336"/>
    </row>
    <row r="91" spans="1:24" s="4" customFormat="1" ht="2.25" customHeight="1">
      <c r="A91" s="48"/>
      <c r="B91" s="49"/>
      <c r="C91" s="49"/>
      <c r="D91" s="49"/>
      <c r="E91" s="50"/>
      <c r="F91" s="51"/>
      <c r="G91" s="52"/>
      <c r="H91" s="52"/>
      <c r="I91" s="52"/>
      <c r="J91" s="52"/>
      <c r="K91" s="52"/>
      <c r="L91" s="52"/>
      <c r="M91" s="52"/>
      <c r="N91" s="52"/>
      <c r="O91" s="52"/>
      <c r="P91" s="52"/>
      <c r="Q91" s="52"/>
      <c r="R91" s="52"/>
      <c r="S91" s="53"/>
      <c r="T91" s="53"/>
      <c r="U91" s="53"/>
      <c r="V91" s="48"/>
      <c r="W91" s="48"/>
      <c r="X91" s="48"/>
    </row>
    <row r="92" spans="1:24" s="78" customFormat="1" ht="18.75" customHeight="1">
      <c r="B92" s="224" t="s">
        <v>114</v>
      </c>
      <c r="C92" s="225"/>
      <c r="D92" s="226"/>
      <c r="E92" s="221" t="s">
        <v>20</v>
      </c>
      <c r="F92" s="5" t="s">
        <v>23</v>
      </c>
      <c r="G92" s="6">
        <v>4.99E-2</v>
      </c>
      <c r="H92" s="6">
        <v>8.4900000000000003E-2</v>
      </c>
      <c r="I92" s="6">
        <v>6.9900000000000004E-2</v>
      </c>
      <c r="J92" s="41">
        <v>0.10489999999999999</v>
      </c>
      <c r="K92" s="6">
        <v>6.9900000000000004E-2</v>
      </c>
      <c r="L92" s="6">
        <v>0.10489999999999999</v>
      </c>
      <c r="M92" s="41">
        <v>8.9899999999999994E-2</v>
      </c>
      <c r="N92" s="41">
        <v>0.1249</v>
      </c>
      <c r="O92" s="6">
        <v>9.9900000000000003E-2</v>
      </c>
      <c r="P92" s="6">
        <v>0.13489999999999999</v>
      </c>
      <c r="Q92" s="424" t="s">
        <v>8</v>
      </c>
      <c r="R92" s="425"/>
      <c r="S92" s="177" t="s">
        <v>73</v>
      </c>
      <c r="T92" s="180" t="s">
        <v>10</v>
      </c>
      <c r="U92" s="181"/>
    </row>
    <row r="93" spans="1:24" s="78" customFormat="1" ht="18.75" customHeight="1">
      <c r="B93" s="230"/>
      <c r="C93" s="231"/>
      <c r="D93" s="232"/>
      <c r="E93" s="221"/>
      <c r="F93" s="5" t="s">
        <v>110</v>
      </c>
      <c r="G93" s="6">
        <v>4.99E-2</v>
      </c>
      <c r="H93" s="6">
        <v>8.4900000000000003E-2</v>
      </c>
      <c r="I93" s="6">
        <v>8.9899999999999994E-2</v>
      </c>
      <c r="J93" s="41">
        <v>0.1249</v>
      </c>
      <c r="K93" s="6">
        <v>8.9899999999999994E-2</v>
      </c>
      <c r="L93" s="6">
        <v>0.1249</v>
      </c>
      <c r="M93" s="41">
        <v>0.1099</v>
      </c>
      <c r="N93" s="41">
        <v>0.1449</v>
      </c>
      <c r="O93" s="6">
        <v>0.11990000000000001</v>
      </c>
      <c r="P93" s="6">
        <v>0.15490000000000001</v>
      </c>
      <c r="Q93" s="426"/>
      <c r="R93" s="427"/>
      <c r="S93" s="179"/>
      <c r="T93" s="181"/>
      <c r="U93" s="181"/>
    </row>
    <row r="94" spans="1:24" ht="3.75" customHeight="1">
      <c r="B94" s="47"/>
      <c r="C94" s="47"/>
      <c r="D94" s="47"/>
      <c r="E94" s="97"/>
      <c r="F94" s="97"/>
      <c r="G94" s="97"/>
      <c r="H94" s="97"/>
      <c r="I94" s="97"/>
      <c r="J94" s="97"/>
      <c r="K94" s="97"/>
      <c r="L94" s="97"/>
      <c r="M94" s="47"/>
      <c r="N94" s="47"/>
      <c r="O94" s="47"/>
      <c r="P94" s="47"/>
      <c r="Q94" s="47"/>
      <c r="R94" s="47"/>
      <c r="S94" s="97"/>
      <c r="T94" s="97"/>
      <c r="U94" s="97"/>
    </row>
    <row r="95" spans="1:24" s="4" customFormat="1" ht="12" customHeight="1">
      <c r="B95" s="201" t="s">
        <v>49</v>
      </c>
      <c r="C95" s="202"/>
      <c r="D95" s="203"/>
      <c r="E95" s="164" t="s">
        <v>1</v>
      </c>
      <c r="F95" s="223" t="s">
        <v>2</v>
      </c>
      <c r="G95" s="162" t="s">
        <v>17</v>
      </c>
      <c r="H95" s="164"/>
      <c r="I95" s="164"/>
      <c r="J95" s="164"/>
      <c r="K95" s="164"/>
      <c r="L95" s="164"/>
      <c r="M95" s="168" t="s">
        <v>81</v>
      </c>
      <c r="N95" s="169"/>
      <c r="O95" s="169"/>
      <c r="P95" s="169"/>
      <c r="Q95" s="169"/>
      <c r="R95" s="170"/>
      <c r="S95" s="150" t="s">
        <v>3</v>
      </c>
      <c r="T95" s="150" t="s">
        <v>4</v>
      </c>
      <c r="U95" s="150"/>
      <c r="W95" s="139"/>
    </row>
    <row r="96" spans="1:24" s="4" customFormat="1" ht="12" customHeight="1">
      <c r="B96" s="237"/>
      <c r="C96" s="238"/>
      <c r="D96" s="239"/>
      <c r="E96" s="164"/>
      <c r="F96" s="223"/>
      <c r="G96" s="80" t="s">
        <v>27</v>
      </c>
      <c r="H96" s="80" t="s">
        <v>28</v>
      </c>
      <c r="I96" s="80" t="s">
        <v>29</v>
      </c>
      <c r="J96" s="346" t="s">
        <v>92</v>
      </c>
      <c r="K96" s="369"/>
      <c r="L96" s="80" t="s">
        <v>93</v>
      </c>
      <c r="M96" s="171"/>
      <c r="N96" s="172"/>
      <c r="O96" s="172"/>
      <c r="P96" s="172"/>
      <c r="Q96" s="172"/>
      <c r="R96" s="173"/>
      <c r="S96" s="150"/>
      <c r="T96" s="150"/>
      <c r="U96" s="150"/>
      <c r="W96" s="139"/>
    </row>
    <row r="97" spans="2:23" s="4" customFormat="1" ht="20.25" customHeight="1">
      <c r="B97" s="204"/>
      <c r="C97" s="205"/>
      <c r="D97" s="206"/>
      <c r="E97" s="164"/>
      <c r="F97" s="223"/>
      <c r="G97" s="79" t="s">
        <v>86</v>
      </c>
      <c r="H97" s="79" t="s">
        <v>86</v>
      </c>
      <c r="I97" s="79" t="s">
        <v>86</v>
      </c>
      <c r="J97" s="370" t="s">
        <v>98</v>
      </c>
      <c r="K97" s="371"/>
      <c r="L97" s="79" t="s">
        <v>86</v>
      </c>
      <c r="M97" s="174"/>
      <c r="N97" s="175"/>
      <c r="O97" s="175"/>
      <c r="P97" s="175"/>
      <c r="Q97" s="175"/>
      <c r="R97" s="176"/>
      <c r="S97" s="150"/>
      <c r="T97" s="150"/>
      <c r="U97" s="150"/>
      <c r="W97" s="139"/>
    </row>
    <row r="98" spans="2:23" s="4" customFormat="1" ht="20.25" customHeight="1">
      <c r="B98" s="208" t="s">
        <v>99</v>
      </c>
      <c r="C98" s="209"/>
      <c r="D98" s="210"/>
      <c r="E98" s="198" t="s">
        <v>20</v>
      </c>
      <c r="F98" s="81" t="s">
        <v>7</v>
      </c>
      <c r="G98" s="82">
        <v>1E-4</v>
      </c>
      <c r="H98" s="92">
        <v>1E-4</v>
      </c>
      <c r="I98" s="92" t="s">
        <v>8</v>
      </c>
      <c r="J98" s="372" t="s">
        <v>8</v>
      </c>
      <c r="K98" s="372"/>
      <c r="L98" s="92" t="s">
        <v>8</v>
      </c>
      <c r="M98" s="363" t="s">
        <v>8</v>
      </c>
      <c r="N98" s="364"/>
      <c r="O98" s="364"/>
      <c r="P98" s="364"/>
      <c r="Q98" s="364"/>
      <c r="R98" s="365"/>
      <c r="S98" s="177" t="s">
        <v>73</v>
      </c>
      <c r="T98" s="250" t="s">
        <v>10</v>
      </c>
      <c r="U98" s="251"/>
    </row>
    <row r="99" spans="2:23" s="4" customFormat="1" ht="20.25" customHeight="1">
      <c r="B99" s="214"/>
      <c r="C99" s="215"/>
      <c r="D99" s="216"/>
      <c r="E99" s="199"/>
      <c r="F99" s="81" t="s">
        <v>23</v>
      </c>
      <c r="G99" s="82">
        <v>1E-4</v>
      </c>
      <c r="H99" s="92">
        <v>1E-4</v>
      </c>
      <c r="I99" s="92">
        <v>2.9899999999999999E-2</v>
      </c>
      <c r="J99" s="372">
        <v>5.9900000000000002E-2</v>
      </c>
      <c r="K99" s="372"/>
      <c r="L99" s="92">
        <v>6.9900000000000004E-2</v>
      </c>
      <c r="M99" s="366"/>
      <c r="N99" s="367"/>
      <c r="O99" s="367"/>
      <c r="P99" s="367"/>
      <c r="Q99" s="367"/>
      <c r="R99" s="368"/>
      <c r="S99" s="179"/>
      <c r="T99" s="252"/>
      <c r="U99" s="253"/>
    </row>
    <row r="100" spans="2:23" ht="3" customHeight="1">
      <c r="B100" s="263"/>
      <c r="C100" s="263"/>
      <c r="D100" s="263"/>
      <c r="E100" s="263"/>
      <c r="F100" s="263"/>
      <c r="G100" s="263"/>
      <c r="H100" s="263"/>
      <c r="I100" s="263"/>
      <c r="J100" s="263"/>
      <c r="K100" s="263"/>
      <c r="L100" s="263"/>
      <c r="M100" s="263"/>
      <c r="N100" s="263"/>
      <c r="O100" s="263"/>
      <c r="P100" s="263"/>
      <c r="Q100" s="263"/>
      <c r="R100" s="263"/>
      <c r="S100" s="263"/>
      <c r="T100" s="263"/>
      <c r="U100" s="263"/>
    </row>
    <row r="101" spans="2:23" s="4" customFormat="1" ht="10.5" customHeight="1">
      <c r="B101" s="201" t="s">
        <v>0</v>
      </c>
      <c r="C101" s="202"/>
      <c r="D101" s="203"/>
      <c r="E101" s="164" t="s">
        <v>1</v>
      </c>
      <c r="F101" s="223" t="s">
        <v>2</v>
      </c>
      <c r="G101" s="346" t="s">
        <v>26</v>
      </c>
      <c r="H101" s="347"/>
      <c r="I101" s="347"/>
      <c r="J101" s="347"/>
      <c r="K101" s="347"/>
      <c r="L101" s="347"/>
      <c r="M101" s="347"/>
      <c r="N101" s="347"/>
      <c r="O101" s="347"/>
      <c r="P101" s="347"/>
      <c r="Q101" s="348" t="s">
        <v>81</v>
      </c>
      <c r="R101" s="349"/>
      <c r="S101" s="164" t="s">
        <v>3</v>
      </c>
      <c r="T101" s="164" t="s">
        <v>4</v>
      </c>
      <c r="U101" s="164"/>
    </row>
    <row r="102" spans="2:23" s="4" customFormat="1" ht="12.75" customHeight="1">
      <c r="B102" s="237"/>
      <c r="C102" s="238"/>
      <c r="D102" s="239"/>
      <c r="E102" s="164"/>
      <c r="F102" s="223"/>
      <c r="G102" s="223" t="s">
        <v>27</v>
      </c>
      <c r="H102" s="223"/>
      <c r="I102" s="223" t="s">
        <v>28</v>
      </c>
      <c r="J102" s="223"/>
      <c r="K102" s="223" t="s">
        <v>29</v>
      </c>
      <c r="L102" s="223"/>
      <c r="M102" s="223" t="s">
        <v>92</v>
      </c>
      <c r="N102" s="223"/>
      <c r="O102" s="223" t="s">
        <v>93</v>
      </c>
      <c r="P102" s="356"/>
      <c r="Q102" s="350"/>
      <c r="R102" s="351"/>
      <c r="S102" s="164"/>
      <c r="T102" s="164"/>
      <c r="U102" s="164"/>
    </row>
    <row r="103" spans="2:23" s="4" customFormat="1" ht="28.5" customHeight="1">
      <c r="B103" s="204"/>
      <c r="C103" s="205"/>
      <c r="D103" s="206"/>
      <c r="E103" s="164"/>
      <c r="F103" s="223"/>
      <c r="G103" s="11" t="s">
        <v>41</v>
      </c>
      <c r="H103" s="11" t="s">
        <v>54</v>
      </c>
      <c r="I103" s="11" t="s">
        <v>41</v>
      </c>
      <c r="J103" s="11" t="s">
        <v>54</v>
      </c>
      <c r="K103" s="11" t="s">
        <v>41</v>
      </c>
      <c r="L103" s="11" t="s">
        <v>54</v>
      </c>
      <c r="M103" s="11" t="s">
        <v>41</v>
      </c>
      <c r="N103" s="11" t="s">
        <v>54</v>
      </c>
      <c r="O103" s="11" t="s">
        <v>41</v>
      </c>
      <c r="P103" s="11" t="s">
        <v>54</v>
      </c>
      <c r="Q103" s="352"/>
      <c r="R103" s="353"/>
      <c r="S103" s="164"/>
      <c r="T103" s="164"/>
      <c r="U103" s="164"/>
    </row>
    <row r="104" spans="2:23" s="4" customFormat="1" ht="21.75" customHeight="1">
      <c r="B104" s="418" t="s">
        <v>115</v>
      </c>
      <c r="C104" s="419"/>
      <c r="D104" s="210" t="s">
        <v>112</v>
      </c>
      <c r="E104" s="221" t="s">
        <v>20</v>
      </c>
      <c r="F104" s="5" t="s">
        <v>23</v>
      </c>
      <c r="G104" s="6">
        <v>2.9899999999999999E-2</v>
      </c>
      <c r="H104" s="6">
        <v>1E-4</v>
      </c>
      <c r="I104" s="6">
        <v>4.99E-2</v>
      </c>
      <c r="J104" s="41">
        <v>1.9900000000000001E-2</v>
      </c>
      <c r="K104" s="6">
        <v>6.9900000000000004E-2</v>
      </c>
      <c r="L104" s="6">
        <v>3.9899999999999998E-2</v>
      </c>
      <c r="M104" s="6">
        <v>8.9899999999999994E-2</v>
      </c>
      <c r="N104" s="41">
        <v>5.9900000000000002E-2</v>
      </c>
      <c r="O104" s="6">
        <v>9.9900000000000003E-2</v>
      </c>
      <c r="P104" s="41">
        <v>6.9900000000000004E-2</v>
      </c>
      <c r="Q104" s="185" t="s">
        <v>8</v>
      </c>
      <c r="R104" s="186"/>
      <c r="S104" s="177" t="s">
        <v>72</v>
      </c>
      <c r="T104" s="180" t="s">
        <v>10</v>
      </c>
      <c r="U104" s="181"/>
    </row>
    <row r="105" spans="2:23" s="4" customFormat="1" ht="12" customHeight="1">
      <c r="B105" s="420"/>
      <c r="C105" s="421"/>
      <c r="D105" s="213"/>
      <c r="E105" s="221"/>
      <c r="F105" s="354" t="s">
        <v>25</v>
      </c>
      <c r="G105" s="182">
        <v>2.9899999999999999E-2</v>
      </c>
      <c r="H105" s="182">
        <v>1E-4</v>
      </c>
      <c r="I105" s="182">
        <v>5.9900000000000002E-2</v>
      </c>
      <c r="J105" s="184">
        <v>2.9899999999999999E-2</v>
      </c>
      <c r="K105" s="182">
        <v>7.9899999999999999E-2</v>
      </c>
      <c r="L105" s="182">
        <v>4.99E-2</v>
      </c>
      <c r="M105" s="182">
        <v>9.9900000000000003E-2</v>
      </c>
      <c r="N105" s="184">
        <v>6.9900000000000004E-2</v>
      </c>
      <c r="O105" s="182">
        <v>0.1099</v>
      </c>
      <c r="P105" s="184">
        <v>7.9899999999999999E-2</v>
      </c>
      <c r="Q105" s="187"/>
      <c r="R105" s="188"/>
      <c r="S105" s="178"/>
      <c r="T105" s="181"/>
      <c r="U105" s="181"/>
    </row>
    <row r="106" spans="2:23" s="4" customFormat="1" ht="12" customHeight="1">
      <c r="B106" s="420"/>
      <c r="C106" s="421"/>
      <c r="D106" s="216"/>
      <c r="E106" s="221"/>
      <c r="F106" s="355"/>
      <c r="G106" s="373"/>
      <c r="H106" s="373"/>
      <c r="I106" s="222"/>
      <c r="J106" s="222"/>
      <c r="K106" s="222"/>
      <c r="L106" s="222"/>
      <c r="M106" s="183"/>
      <c r="N106" s="183"/>
      <c r="O106" s="183"/>
      <c r="P106" s="183"/>
      <c r="Q106" s="189"/>
      <c r="R106" s="190"/>
      <c r="S106" s="179"/>
      <c r="T106" s="181"/>
      <c r="U106" s="181"/>
    </row>
    <row r="107" spans="2:23" s="4" customFormat="1" ht="16.5" customHeight="1">
      <c r="B107" s="420"/>
      <c r="C107" s="421"/>
      <c r="D107" s="210" t="s">
        <v>116</v>
      </c>
      <c r="E107" s="221" t="s">
        <v>20</v>
      </c>
      <c r="F107" s="5" t="s">
        <v>23</v>
      </c>
      <c r="G107" s="6">
        <v>4.99E-2</v>
      </c>
      <c r="H107" s="6">
        <v>1.9900000000000001E-2</v>
      </c>
      <c r="I107" s="6">
        <v>6.9900000000000004E-2</v>
      </c>
      <c r="J107" s="41">
        <v>2.9899999999999999E-2</v>
      </c>
      <c r="K107" s="6">
        <v>8.9899999999999994E-2</v>
      </c>
      <c r="L107" s="6">
        <v>5.9900000000000002E-2</v>
      </c>
      <c r="M107" s="6">
        <v>9.9900000000000003E-2</v>
      </c>
      <c r="N107" s="41">
        <v>6.9900000000000004E-2</v>
      </c>
      <c r="O107" s="6">
        <v>0.1099</v>
      </c>
      <c r="P107" s="41">
        <v>7.9899999999999999E-2</v>
      </c>
      <c r="Q107" s="185" t="s">
        <v>8</v>
      </c>
      <c r="R107" s="186"/>
      <c r="S107" s="177" t="s">
        <v>72</v>
      </c>
      <c r="T107" s="180" t="s">
        <v>10</v>
      </c>
      <c r="U107" s="181"/>
    </row>
    <row r="108" spans="2:23" s="4" customFormat="1" ht="9.75" customHeight="1">
      <c r="B108" s="420"/>
      <c r="C108" s="421"/>
      <c r="D108" s="213"/>
      <c r="E108" s="221"/>
      <c r="F108" s="354" t="s">
        <v>25</v>
      </c>
      <c r="G108" s="182">
        <v>4.99E-2</v>
      </c>
      <c r="H108" s="182">
        <v>1.9900000000000001E-2</v>
      </c>
      <c r="I108" s="182">
        <v>7.9899999999999999E-2</v>
      </c>
      <c r="J108" s="184">
        <v>3.9899999999999998E-2</v>
      </c>
      <c r="K108" s="182">
        <v>9.9900000000000003E-2</v>
      </c>
      <c r="L108" s="182">
        <v>6.9900000000000004E-2</v>
      </c>
      <c r="M108" s="182">
        <v>0.1099</v>
      </c>
      <c r="N108" s="184">
        <v>7.9899999999999999E-2</v>
      </c>
      <c r="O108" s="182">
        <v>0.11990000000000001</v>
      </c>
      <c r="P108" s="184">
        <v>8.9899999999999994E-2</v>
      </c>
      <c r="Q108" s="187"/>
      <c r="R108" s="188"/>
      <c r="S108" s="178"/>
      <c r="T108" s="181"/>
      <c r="U108" s="181"/>
    </row>
    <row r="109" spans="2:23" s="4" customFormat="1" ht="9.75" customHeight="1">
      <c r="B109" s="422"/>
      <c r="C109" s="423"/>
      <c r="D109" s="216"/>
      <c r="E109" s="221"/>
      <c r="F109" s="355"/>
      <c r="G109" s="373"/>
      <c r="H109" s="373"/>
      <c r="I109" s="222"/>
      <c r="J109" s="222"/>
      <c r="K109" s="222"/>
      <c r="L109" s="222"/>
      <c r="M109" s="183"/>
      <c r="N109" s="183"/>
      <c r="O109" s="183"/>
      <c r="P109" s="183"/>
      <c r="Q109" s="189"/>
      <c r="R109" s="190"/>
      <c r="S109" s="179"/>
      <c r="T109" s="181"/>
      <c r="U109" s="181"/>
    </row>
    <row r="110" spans="2:23" ht="2.25" customHeight="1">
      <c r="B110" s="47"/>
      <c r="C110" s="47"/>
      <c r="D110" s="47"/>
      <c r="E110" s="56"/>
      <c r="F110" s="56"/>
      <c r="G110" s="56"/>
      <c r="H110" s="56"/>
      <c r="I110" s="56"/>
      <c r="J110" s="56"/>
      <c r="K110" s="56"/>
      <c r="L110" s="56"/>
      <c r="M110" s="56"/>
      <c r="N110" s="56"/>
      <c r="O110" s="56"/>
      <c r="P110" s="56"/>
      <c r="Q110" s="56"/>
      <c r="R110" s="56"/>
      <c r="S110" s="56"/>
      <c r="T110" s="56"/>
      <c r="U110" s="56"/>
    </row>
    <row r="111" spans="2:23" s="4" customFormat="1" ht="12" customHeight="1">
      <c r="B111" s="201" t="s">
        <v>49</v>
      </c>
      <c r="C111" s="202"/>
      <c r="D111" s="203"/>
      <c r="E111" s="164" t="s">
        <v>1</v>
      </c>
      <c r="F111" s="223" t="s">
        <v>2</v>
      </c>
      <c r="G111" s="162" t="s">
        <v>17</v>
      </c>
      <c r="H111" s="162"/>
      <c r="I111" s="162"/>
      <c r="J111" s="162"/>
      <c r="K111" s="162"/>
      <c r="L111" s="162"/>
      <c r="M111" s="169" t="s">
        <v>81</v>
      </c>
      <c r="N111" s="169"/>
      <c r="O111" s="169"/>
      <c r="P111" s="169"/>
      <c r="Q111" s="169"/>
      <c r="R111" s="170"/>
      <c r="S111" s="150" t="s">
        <v>3</v>
      </c>
      <c r="T111" s="150" t="s">
        <v>4</v>
      </c>
      <c r="U111" s="150"/>
      <c r="W111" s="139"/>
    </row>
    <row r="112" spans="2:23" s="4" customFormat="1" ht="12.75" customHeight="1">
      <c r="B112" s="204"/>
      <c r="C112" s="205"/>
      <c r="D112" s="206"/>
      <c r="E112" s="164"/>
      <c r="F112" s="223"/>
      <c r="G112" s="150" t="s">
        <v>41</v>
      </c>
      <c r="H112" s="150"/>
      <c r="I112" s="150"/>
      <c r="J112" s="150" t="s">
        <v>54</v>
      </c>
      <c r="K112" s="150"/>
      <c r="L112" s="150"/>
      <c r="M112" s="172"/>
      <c r="N112" s="172"/>
      <c r="O112" s="172"/>
      <c r="P112" s="172"/>
      <c r="Q112" s="172"/>
      <c r="R112" s="173"/>
      <c r="S112" s="150"/>
      <c r="T112" s="150"/>
      <c r="U112" s="150"/>
      <c r="W112" s="139"/>
    </row>
    <row r="113" spans="1:24" s="4" customFormat="1" ht="10.5" customHeight="1">
      <c r="B113" s="337" t="s">
        <v>107</v>
      </c>
      <c r="C113" s="338"/>
      <c r="D113" s="339"/>
      <c r="E113" s="233" t="s">
        <v>22</v>
      </c>
      <c r="F113" s="103" t="s">
        <v>7</v>
      </c>
      <c r="G113" s="161">
        <v>6.5000000000000002E-2</v>
      </c>
      <c r="H113" s="161"/>
      <c r="I113" s="161"/>
      <c r="J113" s="161">
        <v>0.05</v>
      </c>
      <c r="K113" s="161"/>
      <c r="L113" s="161"/>
      <c r="M113" s="165" t="s">
        <v>8</v>
      </c>
      <c r="N113" s="165"/>
      <c r="O113" s="165"/>
      <c r="P113" s="165"/>
      <c r="Q113" s="165"/>
      <c r="R113" s="165"/>
      <c r="S113" s="32" t="s">
        <v>31</v>
      </c>
      <c r="T113" s="163" t="s">
        <v>14</v>
      </c>
      <c r="U113" s="163"/>
      <c r="W113" s="139"/>
    </row>
    <row r="114" spans="1:24" s="4" customFormat="1" ht="10.5" customHeight="1">
      <c r="B114" s="340"/>
      <c r="C114" s="341"/>
      <c r="D114" s="342"/>
      <c r="E114" s="233"/>
      <c r="F114" s="103" t="s">
        <v>106</v>
      </c>
      <c r="G114" s="161">
        <v>0.115</v>
      </c>
      <c r="H114" s="161"/>
      <c r="I114" s="161"/>
      <c r="J114" s="161">
        <v>9.5000000000000001E-2</v>
      </c>
      <c r="K114" s="161"/>
      <c r="L114" s="161"/>
      <c r="M114" s="165"/>
      <c r="N114" s="165"/>
      <c r="O114" s="165"/>
      <c r="P114" s="165"/>
      <c r="Q114" s="165"/>
      <c r="R114" s="165"/>
      <c r="S114" s="87" t="s">
        <v>32</v>
      </c>
      <c r="T114" s="163"/>
      <c r="U114" s="163"/>
      <c r="W114" s="139"/>
    </row>
    <row r="115" spans="1:24" s="4" customFormat="1" ht="10.5" customHeight="1">
      <c r="B115" s="340"/>
      <c r="C115" s="341"/>
      <c r="D115" s="342"/>
      <c r="E115" s="233"/>
      <c r="F115" s="103" t="s">
        <v>7</v>
      </c>
      <c r="G115" s="161">
        <v>0.115</v>
      </c>
      <c r="H115" s="161"/>
      <c r="I115" s="161"/>
      <c r="J115" s="161">
        <v>9.5000000000000001E-2</v>
      </c>
      <c r="K115" s="161"/>
      <c r="L115" s="161"/>
      <c r="M115" s="165"/>
      <c r="N115" s="165"/>
      <c r="O115" s="165"/>
      <c r="P115" s="165"/>
      <c r="Q115" s="165"/>
      <c r="R115" s="165"/>
      <c r="S115" s="163" t="s">
        <v>33</v>
      </c>
      <c r="T115" s="163"/>
      <c r="U115" s="163"/>
      <c r="W115" s="139"/>
    </row>
    <row r="116" spans="1:24" s="4" customFormat="1" ht="10.5" customHeight="1">
      <c r="B116" s="340"/>
      <c r="C116" s="341"/>
      <c r="D116" s="342"/>
      <c r="E116" s="233"/>
      <c r="F116" s="103" t="s">
        <v>106</v>
      </c>
      <c r="G116" s="161">
        <v>0.125</v>
      </c>
      <c r="H116" s="161"/>
      <c r="I116" s="161"/>
      <c r="J116" s="161">
        <v>0.105</v>
      </c>
      <c r="K116" s="161"/>
      <c r="L116" s="161"/>
      <c r="M116" s="165"/>
      <c r="N116" s="165"/>
      <c r="O116" s="165"/>
      <c r="P116" s="165"/>
      <c r="Q116" s="165"/>
      <c r="R116" s="165"/>
      <c r="S116" s="163"/>
      <c r="T116" s="163"/>
      <c r="U116" s="163"/>
      <c r="W116" s="139"/>
    </row>
    <row r="117" spans="1:24" s="4" customFormat="1" ht="10.5" customHeight="1">
      <c r="B117" s="340"/>
      <c r="C117" s="341"/>
      <c r="D117" s="342"/>
      <c r="E117" s="233"/>
      <c r="F117" s="103" t="s">
        <v>7</v>
      </c>
      <c r="G117" s="161">
        <v>0.11899999999999999</v>
      </c>
      <c r="H117" s="161"/>
      <c r="I117" s="161"/>
      <c r="J117" s="161">
        <v>9.9000000000000005E-2</v>
      </c>
      <c r="K117" s="161"/>
      <c r="L117" s="161"/>
      <c r="M117" s="165"/>
      <c r="N117" s="165"/>
      <c r="O117" s="165"/>
      <c r="P117" s="165"/>
      <c r="Q117" s="165"/>
      <c r="R117" s="165"/>
      <c r="S117" s="163" t="s">
        <v>104</v>
      </c>
      <c r="T117" s="163"/>
      <c r="U117" s="163"/>
      <c r="W117" s="139"/>
    </row>
    <row r="118" spans="1:24" s="4" customFormat="1" ht="10.5" customHeight="1">
      <c r="B118" s="343"/>
      <c r="C118" s="344"/>
      <c r="D118" s="345"/>
      <c r="E118" s="233"/>
      <c r="F118" s="103" t="s">
        <v>106</v>
      </c>
      <c r="G118" s="161">
        <v>0.129</v>
      </c>
      <c r="H118" s="161"/>
      <c r="I118" s="161"/>
      <c r="J118" s="161">
        <v>0.109</v>
      </c>
      <c r="K118" s="161"/>
      <c r="L118" s="161"/>
      <c r="M118" s="165"/>
      <c r="N118" s="165"/>
      <c r="O118" s="165"/>
      <c r="P118" s="165"/>
      <c r="Q118" s="165"/>
      <c r="R118" s="165"/>
      <c r="S118" s="163"/>
      <c r="T118" s="163"/>
      <c r="U118" s="163"/>
      <c r="W118" s="139"/>
    </row>
    <row r="119" spans="1:24" s="4" customFormat="1" ht="1.95" customHeight="1">
      <c r="A119" s="25"/>
      <c r="B119" s="98"/>
      <c r="C119" s="98"/>
      <c r="D119" s="98"/>
      <c r="E119" s="98"/>
      <c r="F119" s="100"/>
      <c r="G119" s="60"/>
      <c r="H119" s="60"/>
      <c r="I119" s="78"/>
      <c r="J119" s="101"/>
      <c r="K119" s="101"/>
      <c r="L119" s="78"/>
      <c r="N119" s="58"/>
      <c r="Q119" s="58"/>
      <c r="R119" s="58"/>
      <c r="S119" s="102"/>
      <c r="T119" s="102"/>
      <c r="U119" s="102"/>
      <c r="V119" s="25"/>
      <c r="W119" s="25"/>
      <c r="X119" s="25"/>
    </row>
    <row r="120" spans="1:24" ht="10.5" customHeight="1">
      <c r="B120" s="361" t="s">
        <v>35</v>
      </c>
      <c r="C120" s="361"/>
      <c r="D120" s="361"/>
      <c r="E120" s="361"/>
      <c r="F120" s="361"/>
      <c r="G120" s="361"/>
      <c r="H120" s="361"/>
      <c r="I120" s="361"/>
      <c r="J120" s="361"/>
      <c r="K120" s="361"/>
      <c r="L120" s="361"/>
      <c r="M120" s="361"/>
      <c r="N120" s="361"/>
      <c r="O120" s="361"/>
      <c r="P120" s="361"/>
      <c r="Q120" s="361"/>
      <c r="R120" s="361"/>
      <c r="S120" s="361"/>
      <c r="T120" s="361"/>
      <c r="U120" s="361"/>
    </row>
    <row r="121" spans="1:24" ht="9.75" customHeight="1">
      <c r="B121" s="201" t="s">
        <v>0</v>
      </c>
      <c r="C121" s="202"/>
      <c r="D121" s="203"/>
      <c r="E121" s="157" t="s">
        <v>1</v>
      </c>
      <c r="F121" s="194" t="s">
        <v>2</v>
      </c>
      <c r="G121" s="153" t="s">
        <v>108</v>
      </c>
      <c r="H121" s="300"/>
      <c r="I121" s="300"/>
      <c r="J121" s="300"/>
      <c r="K121" s="300"/>
      <c r="L121" s="301"/>
      <c r="M121" s="153" t="s">
        <v>18</v>
      </c>
      <c r="N121" s="300"/>
      <c r="O121" s="300"/>
      <c r="P121" s="300"/>
      <c r="Q121" s="300"/>
      <c r="R121" s="301"/>
      <c r="S121" s="157" t="s">
        <v>3</v>
      </c>
      <c r="T121" s="157" t="s">
        <v>4</v>
      </c>
      <c r="U121" s="157"/>
    </row>
    <row r="122" spans="1:24" ht="26.25" customHeight="1">
      <c r="B122" s="204"/>
      <c r="C122" s="205"/>
      <c r="D122" s="206"/>
      <c r="E122" s="157"/>
      <c r="F122" s="194"/>
      <c r="G122" s="196" t="s">
        <v>47</v>
      </c>
      <c r="H122" s="302"/>
      <c r="I122" s="64" t="s">
        <v>90</v>
      </c>
      <c r="J122" s="64" t="s">
        <v>91</v>
      </c>
      <c r="K122" s="196" t="s">
        <v>54</v>
      </c>
      <c r="L122" s="302"/>
      <c r="M122" s="196" t="s">
        <v>47</v>
      </c>
      <c r="N122" s="302"/>
      <c r="O122" s="64" t="s">
        <v>90</v>
      </c>
      <c r="P122" s="64" t="s">
        <v>91</v>
      </c>
      <c r="Q122" s="196" t="s">
        <v>54</v>
      </c>
      <c r="R122" s="302"/>
      <c r="S122" s="157"/>
      <c r="T122" s="157"/>
      <c r="U122" s="157"/>
    </row>
    <row r="123" spans="1:24" ht="39" customHeight="1">
      <c r="B123" s="276" t="s">
        <v>100</v>
      </c>
      <c r="C123" s="415" t="s">
        <v>46</v>
      </c>
      <c r="D123" s="416"/>
      <c r="E123" s="110" t="s">
        <v>20</v>
      </c>
      <c r="F123" s="8" t="s">
        <v>34</v>
      </c>
      <c r="G123" s="149">
        <v>0.16850000000000001</v>
      </c>
      <c r="H123" s="149"/>
      <c r="I123" s="107">
        <f>G123-0.75%</f>
        <v>0.161</v>
      </c>
      <c r="J123" s="107">
        <f>G123-1%</f>
        <v>0.1585</v>
      </c>
      <c r="K123" s="149">
        <f>G123-1.5%</f>
        <v>0.15350000000000003</v>
      </c>
      <c r="L123" s="149"/>
      <c r="M123" s="272" t="s">
        <v>8</v>
      </c>
      <c r="N123" s="413"/>
      <c r="O123" s="413"/>
      <c r="P123" s="413"/>
      <c r="Q123" s="413"/>
      <c r="R123" s="273"/>
      <c r="S123" s="414" t="s">
        <v>24</v>
      </c>
      <c r="T123" s="326">
        <v>4900000</v>
      </c>
      <c r="U123" s="326"/>
    </row>
    <row r="124" spans="1:24" ht="31.5" customHeight="1">
      <c r="B124" s="289"/>
      <c r="C124" s="415" t="s">
        <v>45</v>
      </c>
      <c r="D124" s="416"/>
      <c r="E124" s="110" t="s">
        <v>20</v>
      </c>
      <c r="F124" s="8" t="s">
        <v>34</v>
      </c>
      <c r="G124" s="149">
        <v>0.214</v>
      </c>
      <c r="H124" s="149"/>
      <c r="I124" s="107">
        <f>G124-0.75%</f>
        <v>0.20649999999999999</v>
      </c>
      <c r="J124" s="107">
        <f>G124-1%</f>
        <v>0.20399999999999999</v>
      </c>
      <c r="K124" s="149">
        <f t="shared" ref="K124" si="34">G124-1.5%</f>
        <v>0.19900000000000001</v>
      </c>
      <c r="L124" s="149"/>
      <c r="M124" s="149">
        <f>G124+3%</f>
        <v>0.24399999999999999</v>
      </c>
      <c r="N124" s="149"/>
      <c r="O124" s="107">
        <f>M124-0.75%</f>
        <v>0.23649999999999999</v>
      </c>
      <c r="P124" s="107">
        <f>M124-1%</f>
        <v>0.23399999999999999</v>
      </c>
      <c r="Q124" s="149">
        <f>K124+3%</f>
        <v>0.22900000000000001</v>
      </c>
      <c r="R124" s="149"/>
      <c r="S124" s="414"/>
      <c r="T124" s="326"/>
      <c r="U124" s="326"/>
    </row>
    <row r="125" spans="1:24" s="31" customFormat="1" ht="16.5" customHeight="1">
      <c r="B125" s="221" t="s">
        <v>88</v>
      </c>
      <c r="C125" s="221"/>
      <c r="D125" s="221"/>
      <c r="E125" s="113" t="s">
        <v>20</v>
      </c>
      <c r="F125" s="27" t="s">
        <v>34</v>
      </c>
      <c r="G125" s="149">
        <v>0.14499999999999999</v>
      </c>
      <c r="H125" s="149"/>
      <c r="I125" s="272">
        <v>0.11899999999999999</v>
      </c>
      <c r="J125" s="375"/>
      <c r="K125" s="375"/>
      <c r="L125" s="376"/>
      <c r="M125" s="314" t="s">
        <v>8</v>
      </c>
      <c r="N125" s="314"/>
      <c r="O125" s="314"/>
      <c r="P125" s="314"/>
      <c r="Q125" s="314"/>
      <c r="R125" s="314"/>
      <c r="S125" s="191" t="s">
        <v>105</v>
      </c>
      <c r="T125" s="316">
        <v>4900000</v>
      </c>
      <c r="U125" s="113"/>
    </row>
    <row r="126" spans="1:24" s="31" customFormat="1" ht="16.5" customHeight="1">
      <c r="B126" s="221"/>
      <c r="C126" s="221"/>
      <c r="D126" s="221"/>
      <c r="E126" s="113"/>
      <c r="F126" s="27" t="s">
        <v>79</v>
      </c>
      <c r="G126" s="149">
        <v>0.16800000000000001</v>
      </c>
      <c r="H126" s="149"/>
      <c r="I126" s="272">
        <v>0.16500000000000001</v>
      </c>
      <c r="J126" s="375"/>
      <c r="K126" s="375"/>
      <c r="L126" s="376"/>
      <c r="M126" s="314"/>
      <c r="N126" s="314"/>
      <c r="O126" s="314"/>
      <c r="P126" s="314"/>
      <c r="Q126" s="314"/>
      <c r="R126" s="314"/>
      <c r="S126" s="191"/>
      <c r="T126" s="113"/>
      <c r="U126" s="113"/>
    </row>
    <row r="127" spans="1:24" ht="2.25" customHeight="1">
      <c r="B127" s="105"/>
      <c r="C127" s="105"/>
      <c r="D127" s="105"/>
      <c r="E127" s="43"/>
      <c r="F127" s="44"/>
      <c r="G127" s="108"/>
      <c r="H127" s="108"/>
      <c r="I127" s="108"/>
      <c r="J127" s="108"/>
      <c r="K127" s="108"/>
      <c r="L127" s="108"/>
      <c r="M127" s="108"/>
      <c r="N127" s="108"/>
      <c r="O127" s="108"/>
      <c r="P127" s="108"/>
      <c r="Q127" s="108"/>
      <c r="R127" s="108"/>
      <c r="S127" s="45"/>
      <c r="T127" s="46"/>
      <c r="U127" s="46"/>
    </row>
    <row r="128" spans="1:24" ht="9.75" hidden="1" customHeight="1">
      <c r="B128" s="374" t="s">
        <v>16</v>
      </c>
      <c r="C128" s="374"/>
      <c r="D128" s="374"/>
      <c r="E128" s="374"/>
      <c r="F128" s="374"/>
      <c r="G128" s="374"/>
      <c r="H128" s="374"/>
      <c r="I128" s="374"/>
      <c r="J128" s="374"/>
      <c r="K128" s="374"/>
      <c r="L128" s="374"/>
      <c r="M128" s="374"/>
      <c r="N128" s="374"/>
      <c r="O128" s="374"/>
      <c r="P128" s="374"/>
      <c r="Q128" s="374"/>
      <c r="R128" s="374"/>
      <c r="S128" s="374"/>
      <c r="T128" s="374"/>
      <c r="U128" s="374"/>
    </row>
    <row r="129" spans="2:21" ht="6.75" hidden="1" customHeight="1">
      <c r="B129" s="201" t="s">
        <v>0</v>
      </c>
      <c r="C129" s="202"/>
      <c r="D129" s="203"/>
      <c r="E129" s="382" t="s">
        <v>55</v>
      </c>
      <c r="F129" s="383"/>
      <c r="G129" s="383"/>
      <c r="H129" s="383"/>
      <c r="I129" s="383"/>
      <c r="J129" s="383"/>
      <c r="K129" s="383"/>
      <c r="L129" s="383"/>
      <c r="M129" s="383"/>
      <c r="N129" s="383"/>
      <c r="O129" s="383"/>
      <c r="P129" s="383"/>
      <c r="Q129" s="383"/>
      <c r="R129" s="383"/>
      <c r="S129" s="383"/>
      <c r="T129" s="383"/>
      <c r="U129" s="384"/>
    </row>
    <row r="130" spans="2:21" ht="6.75" hidden="1" customHeight="1">
      <c r="B130" s="204"/>
      <c r="C130" s="205"/>
      <c r="D130" s="206"/>
      <c r="E130" s="385"/>
      <c r="F130" s="386"/>
      <c r="G130" s="386"/>
      <c r="H130" s="386"/>
      <c r="I130" s="386"/>
      <c r="J130" s="386"/>
      <c r="K130" s="386"/>
      <c r="L130" s="386"/>
      <c r="M130" s="386"/>
      <c r="N130" s="386"/>
      <c r="O130" s="386"/>
      <c r="P130" s="386"/>
      <c r="Q130" s="386"/>
      <c r="R130" s="386"/>
      <c r="S130" s="386"/>
      <c r="T130" s="386"/>
      <c r="U130" s="387"/>
    </row>
    <row r="131" spans="2:21" ht="24" hidden="1" customHeight="1">
      <c r="B131" s="389" t="s">
        <v>94</v>
      </c>
      <c r="C131" s="390"/>
      <c r="D131" s="391"/>
      <c r="E131" s="399" t="s">
        <v>95</v>
      </c>
      <c r="F131" s="399"/>
      <c r="G131" s="399"/>
      <c r="H131" s="399"/>
      <c r="I131" s="399"/>
      <c r="J131" s="399"/>
      <c r="K131" s="399"/>
      <c r="L131" s="399"/>
      <c r="M131" s="399"/>
      <c r="N131" s="399"/>
      <c r="O131" s="399"/>
      <c r="P131" s="399"/>
      <c r="Q131" s="399"/>
      <c r="R131" s="399"/>
      <c r="S131" s="399"/>
      <c r="T131" s="399"/>
      <c r="U131" s="399"/>
    </row>
    <row r="132" spans="2:21" ht="58.2" hidden="1" customHeight="1">
      <c r="B132" s="392"/>
      <c r="C132" s="393"/>
      <c r="D132" s="394"/>
      <c r="E132" s="400" t="s">
        <v>96</v>
      </c>
      <c r="F132" s="401"/>
      <c r="G132" s="401"/>
      <c r="H132" s="401"/>
      <c r="I132" s="401"/>
      <c r="J132" s="401"/>
      <c r="K132" s="401"/>
      <c r="L132" s="401"/>
      <c r="M132" s="401"/>
      <c r="N132" s="401"/>
      <c r="O132" s="401"/>
      <c r="P132" s="401"/>
      <c r="Q132" s="401"/>
      <c r="R132" s="401"/>
      <c r="S132" s="401"/>
      <c r="T132" s="401"/>
      <c r="U132" s="402"/>
    </row>
    <row r="133" spans="2:21" ht="18.75" hidden="1" customHeight="1">
      <c r="B133" s="392"/>
      <c r="C133" s="393"/>
      <c r="D133" s="394"/>
      <c r="E133" s="403"/>
      <c r="F133" s="404"/>
      <c r="G133" s="404"/>
      <c r="H133" s="404"/>
      <c r="I133" s="404"/>
      <c r="J133" s="404"/>
      <c r="K133" s="404"/>
      <c r="L133" s="404"/>
      <c r="M133" s="404"/>
      <c r="N133" s="404"/>
      <c r="O133" s="404"/>
      <c r="P133" s="404"/>
      <c r="Q133" s="404"/>
      <c r="R133" s="404"/>
      <c r="S133" s="404"/>
      <c r="T133" s="404"/>
      <c r="U133" s="405"/>
    </row>
    <row r="134" spans="2:21" ht="25.5" hidden="1" customHeight="1">
      <c r="B134" s="392"/>
      <c r="C134" s="393"/>
      <c r="D134" s="394"/>
      <c r="E134" s="399" t="s">
        <v>38</v>
      </c>
      <c r="F134" s="399"/>
      <c r="G134" s="399"/>
      <c r="H134" s="399"/>
      <c r="I134" s="399"/>
      <c r="J134" s="399"/>
      <c r="K134" s="399"/>
      <c r="L134" s="399"/>
      <c r="M134" s="399"/>
      <c r="N134" s="399"/>
      <c r="O134" s="399"/>
      <c r="P134" s="399"/>
      <c r="Q134" s="399"/>
      <c r="R134" s="399"/>
      <c r="S134" s="399"/>
      <c r="T134" s="399"/>
      <c r="U134" s="399"/>
    </row>
    <row r="135" spans="2:21" ht="63.75" hidden="1" customHeight="1">
      <c r="B135" s="392"/>
      <c r="C135" s="393"/>
      <c r="D135" s="394"/>
      <c r="E135" s="399" t="s">
        <v>40</v>
      </c>
      <c r="F135" s="399"/>
      <c r="G135" s="399"/>
      <c r="H135" s="399"/>
      <c r="I135" s="399"/>
      <c r="J135" s="399"/>
      <c r="K135" s="399"/>
      <c r="L135" s="399"/>
      <c r="M135" s="399"/>
      <c r="N135" s="399"/>
      <c r="O135" s="399"/>
      <c r="P135" s="399"/>
      <c r="Q135" s="399"/>
      <c r="R135" s="399"/>
      <c r="S135" s="399"/>
      <c r="T135" s="399"/>
      <c r="U135" s="399"/>
    </row>
    <row r="136" spans="2:21" ht="27" hidden="1" customHeight="1">
      <c r="B136" s="392"/>
      <c r="C136" s="393"/>
      <c r="D136" s="394"/>
      <c r="E136" s="408" t="s">
        <v>39</v>
      </c>
      <c r="F136" s="406"/>
      <c r="G136" s="406"/>
      <c r="H136" s="406"/>
      <c r="I136" s="406"/>
      <c r="J136" s="406"/>
      <c r="K136" s="406"/>
      <c r="L136" s="406"/>
      <c r="M136" s="406"/>
      <c r="N136" s="406"/>
      <c r="O136" s="406"/>
      <c r="P136" s="406"/>
      <c r="Q136" s="406"/>
      <c r="R136" s="406"/>
      <c r="S136" s="406"/>
      <c r="T136" s="406"/>
      <c r="U136" s="407"/>
    </row>
    <row r="137" spans="2:21" ht="15" hidden="1" customHeight="1">
      <c r="B137" s="392"/>
      <c r="C137" s="393"/>
      <c r="D137" s="394"/>
      <c r="E137" s="378" t="s">
        <v>60</v>
      </c>
      <c r="F137" s="379"/>
      <c r="G137" s="379"/>
      <c r="H137" s="379"/>
      <c r="I137" s="379"/>
      <c r="J137" s="379"/>
      <c r="K137" s="379"/>
      <c r="L137" s="379"/>
      <c r="M137" s="379"/>
      <c r="N137" s="379"/>
      <c r="O137" s="379"/>
      <c r="P137" s="379"/>
      <c r="Q137" s="379"/>
      <c r="R137" s="379"/>
      <c r="S137" s="379"/>
      <c r="T137" s="379"/>
      <c r="U137" s="380"/>
    </row>
    <row r="138" spans="2:21" ht="15" hidden="1" customHeight="1">
      <c r="B138" s="392"/>
      <c r="C138" s="393"/>
      <c r="D138" s="394"/>
      <c r="E138" s="378" t="s">
        <v>61</v>
      </c>
      <c r="F138" s="379"/>
      <c r="G138" s="379"/>
      <c r="H138" s="379"/>
      <c r="I138" s="379"/>
      <c r="J138" s="379"/>
      <c r="K138" s="379"/>
      <c r="L138" s="379"/>
      <c r="M138" s="379"/>
      <c r="N138" s="379"/>
      <c r="O138" s="379"/>
      <c r="P138" s="379"/>
      <c r="Q138" s="379"/>
      <c r="R138" s="379"/>
      <c r="S138" s="379"/>
      <c r="T138" s="379"/>
      <c r="U138" s="380"/>
    </row>
    <row r="139" spans="2:21" ht="14.25" hidden="1" customHeight="1">
      <c r="B139" s="395"/>
      <c r="C139" s="396"/>
      <c r="D139" s="397"/>
      <c r="E139" s="378" t="s">
        <v>64</v>
      </c>
      <c r="F139" s="406"/>
      <c r="G139" s="406"/>
      <c r="H139" s="406"/>
      <c r="I139" s="406"/>
      <c r="J139" s="406"/>
      <c r="K139" s="406"/>
      <c r="L139" s="406"/>
      <c r="M139" s="406"/>
      <c r="N139" s="406"/>
      <c r="O139" s="406"/>
      <c r="P139" s="406"/>
      <c r="Q139" s="406"/>
      <c r="R139" s="406"/>
      <c r="S139" s="406"/>
      <c r="T139" s="406"/>
      <c r="U139" s="407"/>
    </row>
    <row r="140" spans="2:21" ht="10.5" customHeight="1">
      <c r="B140" s="398" t="s">
        <v>44</v>
      </c>
      <c r="C140" s="398"/>
      <c r="D140" s="398"/>
      <c r="E140" s="398"/>
      <c r="F140" s="398"/>
      <c r="G140" s="398"/>
      <c r="H140" s="398"/>
      <c r="I140" s="398"/>
      <c r="J140" s="398"/>
      <c r="K140" s="398"/>
      <c r="L140" s="398"/>
      <c r="M140" s="398"/>
      <c r="N140" s="398"/>
      <c r="O140" s="398"/>
      <c r="P140" s="398"/>
      <c r="Q140" s="398"/>
      <c r="R140" s="398"/>
      <c r="S140" s="398"/>
      <c r="T140" s="398"/>
      <c r="U140" s="398"/>
    </row>
    <row r="141" spans="2:21" ht="2.25" customHeight="1"/>
    <row r="142" spans="2:21" s="31" customFormat="1" ht="38.25" customHeight="1">
      <c r="B142" s="377" t="s">
        <v>78</v>
      </c>
      <c r="C142" s="377"/>
      <c r="D142" s="377"/>
      <c r="E142" s="388" t="s">
        <v>124</v>
      </c>
      <c r="F142" s="388"/>
      <c r="G142" s="388"/>
      <c r="H142" s="388"/>
      <c r="I142" s="388"/>
      <c r="J142" s="388"/>
      <c r="K142" s="388"/>
      <c r="L142" s="388"/>
      <c r="M142" s="388"/>
      <c r="N142" s="388"/>
      <c r="O142" s="388"/>
      <c r="P142" s="388"/>
      <c r="Q142" s="388"/>
      <c r="R142" s="388"/>
      <c r="S142" s="388"/>
      <c r="T142" s="388"/>
      <c r="U142" s="388"/>
    </row>
    <row r="143" spans="2:21" ht="3" customHeight="1"/>
    <row r="144" spans="2:21" ht="3" customHeight="1"/>
    <row r="145" spans="2:21" ht="12" customHeight="1">
      <c r="B145" s="201" t="s">
        <v>0</v>
      </c>
      <c r="C145" s="202"/>
      <c r="D145" s="203"/>
      <c r="E145" s="157" t="s">
        <v>1</v>
      </c>
      <c r="F145" s="194" t="s">
        <v>2</v>
      </c>
      <c r="G145" s="254" t="s">
        <v>108</v>
      </c>
      <c r="H145" s="157"/>
      <c r="I145" s="157"/>
      <c r="J145" s="157"/>
      <c r="K145" s="157"/>
      <c r="L145" s="157"/>
      <c r="M145" s="382" t="s">
        <v>81</v>
      </c>
      <c r="N145" s="383"/>
      <c r="O145" s="383"/>
      <c r="P145" s="383"/>
      <c r="Q145" s="383"/>
      <c r="R145" s="384"/>
      <c r="S145" s="207" t="s">
        <v>3</v>
      </c>
      <c r="T145" s="207" t="s">
        <v>4</v>
      </c>
      <c r="U145" s="207"/>
    </row>
    <row r="146" spans="2:21" ht="12.75" customHeight="1">
      <c r="B146" s="204"/>
      <c r="C146" s="205"/>
      <c r="D146" s="206"/>
      <c r="E146" s="157"/>
      <c r="F146" s="194"/>
      <c r="G146" s="381" t="s">
        <v>75</v>
      </c>
      <c r="H146" s="381"/>
      <c r="I146" s="381"/>
      <c r="J146" s="381" t="s">
        <v>76</v>
      </c>
      <c r="K146" s="381"/>
      <c r="L146" s="381"/>
      <c r="M146" s="385"/>
      <c r="N146" s="386"/>
      <c r="O146" s="386"/>
      <c r="P146" s="386"/>
      <c r="Q146" s="386"/>
      <c r="R146" s="387"/>
      <c r="S146" s="207"/>
      <c r="T146" s="207"/>
      <c r="U146" s="207"/>
    </row>
    <row r="147" spans="2:21" s="31" customFormat="1" ht="14.25" customHeight="1">
      <c r="B147" s="411" t="s">
        <v>87</v>
      </c>
      <c r="C147" s="113" t="s">
        <v>5</v>
      </c>
      <c r="D147" s="113"/>
      <c r="E147" s="113" t="s">
        <v>20</v>
      </c>
      <c r="F147" s="409" t="s">
        <v>36</v>
      </c>
      <c r="G147" s="295">
        <v>0.14399999999999999</v>
      </c>
      <c r="H147" s="295"/>
      <c r="I147" s="295"/>
      <c r="J147" s="295">
        <v>0.129</v>
      </c>
      <c r="K147" s="295"/>
      <c r="L147" s="295"/>
      <c r="M147" s="417" t="s">
        <v>82</v>
      </c>
      <c r="N147" s="417"/>
      <c r="O147" s="417"/>
      <c r="P147" s="417"/>
      <c r="Q147" s="417"/>
      <c r="R147" s="417"/>
      <c r="S147" s="191" t="s">
        <v>9</v>
      </c>
      <c r="T147" s="191" t="s">
        <v>14</v>
      </c>
      <c r="U147" s="191"/>
    </row>
    <row r="148" spans="2:21" s="31" customFormat="1" ht="14.25" customHeight="1">
      <c r="B148" s="411"/>
      <c r="C148" s="113"/>
      <c r="D148" s="113"/>
      <c r="E148" s="113"/>
      <c r="F148" s="410"/>
      <c r="G148" s="295"/>
      <c r="H148" s="295"/>
      <c r="I148" s="295"/>
      <c r="J148" s="295"/>
      <c r="K148" s="295"/>
      <c r="L148" s="295"/>
      <c r="M148" s="417"/>
      <c r="N148" s="417"/>
      <c r="O148" s="417"/>
      <c r="P148" s="417"/>
      <c r="Q148" s="417"/>
      <c r="R148" s="417"/>
      <c r="S148" s="191"/>
      <c r="T148" s="191"/>
      <c r="U148" s="191"/>
    </row>
    <row r="149" spans="2:21" s="31" customFormat="1" ht="14.25" customHeight="1">
      <c r="B149" s="411"/>
      <c r="C149" s="113" t="s">
        <v>12</v>
      </c>
      <c r="D149" s="113"/>
      <c r="E149" s="113"/>
      <c r="F149" s="409" t="s">
        <v>36</v>
      </c>
      <c r="G149" s="295">
        <v>0.154</v>
      </c>
      <c r="H149" s="295"/>
      <c r="I149" s="295"/>
      <c r="J149" s="295">
        <v>0.13900000000000001</v>
      </c>
      <c r="K149" s="295"/>
      <c r="L149" s="295"/>
      <c r="M149" s="417"/>
      <c r="N149" s="417"/>
      <c r="O149" s="417"/>
      <c r="P149" s="417"/>
      <c r="Q149" s="417"/>
      <c r="R149" s="417"/>
      <c r="S149" s="191"/>
      <c r="T149" s="191"/>
      <c r="U149" s="191"/>
    </row>
    <row r="150" spans="2:21" s="31" customFormat="1" ht="14.25" customHeight="1">
      <c r="B150" s="411"/>
      <c r="C150" s="113"/>
      <c r="D150" s="113"/>
      <c r="E150" s="113"/>
      <c r="F150" s="410"/>
      <c r="G150" s="295"/>
      <c r="H150" s="295"/>
      <c r="I150" s="295"/>
      <c r="J150" s="295"/>
      <c r="K150" s="295"/>
      <c r="L150" s="295"/>
      <c r="M150" s="417"/>
      <c r="N150" s="417"/>
      <c r="O150" s="417"/>
      <c r="P150" s="417"/>
      <c r="Q150" s="417"/>
      <c r="R150" s="417"/>
      <c r="S150" s="191"/>
      <c r="T150" s="191"/>
      <c r="U150" s="191"/>
    </row>
    <row r="151" spans="2:21" s="31" customFormat="1" ht="16.8" customHeight="1">
      <c r="B151" s="412" t="s">
        <v>126</v>
      </c>
      <c r="C151" s="412"/>
      <c r="D151" s="412"/>
      <c r="E151" s="412"/>
      <c r="F151" s="412"/>
      <c r="G151" s="412"/>
      <c r="H151" s="412"/>
      <c r="I151" s="412"/>
      <c r="J151" s="412"/>
      <c r="K151" s="412"/>
      <c r="L151" s="412"/>
      <c r="M151" s="412"/>
      <c r="N151" s="412"/>
      <c r="O151" s="412"/>
      <c r="P151" s="412"/>
      <c r="Q151" s="412"/>
      <c r="R151" s="412"/>
      <c r="S151" s="412"/>
      <c r="T151" s="412"/>
      <c r="U151" s="412"/>
    </row>
    <row r="152" spans="2:21" s="31" customFormat="1" ht="41.4" customHeight="1">
      <c r="B152" s="111" t="s">
        <v>123</v>
      </c>
      <c r="C152" s="112"/>
      <c r="D152" s="112"/>
      <c r="E152" s="112"/>
      <c r="F152" s="112"/>
      <c r="G152" s="112"/>
      <c r="H152" s="112"/>
      <c r="I152" s="112"/>
      <c r="J152" s="112"/>
      <c r="K152" s="112"/>
      <c r="L152" s="112"/>
      <c r="M152" s="112"/>
      <c r="N152" s="112"/>
      <c r="O152" s="112"/>
      <c r="P152" s="112"/>
      <c r="Q152" s="112"/>
      <c r="R152" s="112"/>
      <c r="S152" s="112"/>
      <c r="T152" s="112"/>
      <c r="U152" s="112"/>
    </row>
    <row r="153" spans="2:21" s="31" customFormat="1" ht="18" customHeight="1">
      <c r="B153" s="111" t="s">
        <v>125</v>
      </c>
      <c r="C153" s="112"/>
      <c r="D153" s="112"/>
      <c r="E153" s="112"/>
      <c r="F153" s="112"/>
      <c r="G153" s="112"/>
      <c r="H153" s="112"/>
      <c r="I153" s="112"/>
      <c r="J153" s="112"/>
      <c r="K153" s="112"/>
      <c r="L153" s="112"/>
      <c r="M153" s="112"/>
      <c r="N153" s="112"/>
      <c r="O153" s="112"/>
      <c r="P153" s="112"/>
      <c r="Q153" s="112"/>
      <c r="R153" s="112"/>
      <c r="S153" s="112"/>
      <c r="T153" s="112"/>
      <c r="U153" s="112"/>
    </row>
    <row r="154" spans="2:21" ht="5.4" customHeight="1">
      <c r="B154" s="31"/>
      <c r="C154" s="31"/>
      <c r="D154" s="31"/>
      <c r="E154" s="31"/>
      <c r="S154" s="42"/>
      <c r="T154" s="42"/>
      <c r="U154" s="42"/>
    </row>
    <row r="155" spans="2:21">
      <c r="B155" s="94"/>
    </row>
  </sheetData>
  <mergeCells count="472">
    <mergeCell ref="B92:D93"/>
    <mergeCell ref="E92:E93"/>
    <mergeCell ref="Q92:R93"/>
    <mergeCell ref="S92:S93"/>
    <mergeCell ref="T92:U93"/>
    <mergeCell ref="T101:U103"/>
    <mergeCell ref="G102:H102"/>
    <mergeCell ref="I102:J102"/>
    <mergeCell ref="K102:L102"/>
    <mergeCell ref="M102:N102"/>
    <mergeCell ref="O102:P102"/>
    <mergeCell ref="Q101:R103"/>
    <mergeCell ref="S101:S103"/>
    <mergeCell ref="D104:D106"/>
    <mergeCell ref="D107:D109"/>
    <mergeCell ref="N105:N106"/>
    <mergeCell ref="O105:O106"/>
    <mergeCell ref="P105:P106"/>
    <mergeCell ref="B101:D103"/>
    <mergeCell ref="E101:E103"/>
    <mergeCell ref="F101:F103"/>
    <mergeCell ref="G101:P101"/>
    <mergeCell ref="B104:C109"/>
    <mergeCell ref="K105:K106"/>
    <mergeCell ref="L105:L106"/>
    <mergeCell ref="M105:M106"/>
    <mergeCell ref="E107:E109"/>
    <mergeCell ref="F108:F109"/>
    <mergeCell ref="G108:G109"/>
    <mergeCell ref="H108:H109"/>
    <mergeCell ref="I108:I109"/>
    <mergeCell ref="J108:J109"/>
    <mergeCell ref="K108:K109"/>
    <mergeCell ref="L108:L109"/>
    <mergeCell ref="B151:U151"/>
    <mergeCell ref="M123:R123"/>
    <mergeCell ref="S123:S124"/>
    <mergeCell ref="M121:R121"/>
    <mergeCell ref="S121:S122"/>
    <mergeCell ref="G122:H122"/>
    <mergeCell ref="K122:L122"/>
    <mergeCell ref="M122:N122"/>
    <mergeCell ref="Q122:R122"/>
    <mergeCell ref="T121:U122"/>
    <mergeCell ref="Q124:R124"/>
    <mergeCell ref="T123:U124"/>
    <mergeCell ref="M124:N124"/>
    <mergeCell ref="C123:D123"/>
    <mergeCell ref="C124:D124"/>
    <mergeCell ref="E121:E122"/>
    <mergeCell ref="G124:H124"/>
    <mergeCell ref="K124:L124"/>
    <mergeCell ref="T147:U150"/>
    <mergeCell ref="M147:R150"/>
    <mergeCell ref="C147:D148"/>
    <mergeCell ref="E147:E150"/>
    <mergeCell ref="C149:D150"/>
    <mergeCell ref="F147:F148"/>
    <mergeCell ref="F149:F150"/>
    <mergeCell ref="B145:D146"/>
    <mergeCell ref="E145:E146"/>
    <mergeCell ref="F145:F146"/>
    <mergeCell ref="G145:L145"/>
    <mergeCell ref="B147:B150"/>
    <mergeCell ref="G149:I150"/>
    <mergeCell ref="J147:L148"/>
    <mergeCell ref="J149:L150"/>
    <mergeCell ref="S145:S146"/>
    <mergeCell ref="S147:S150"/>
    <mergeCell ref="F121:F122"/>
    <mergeCell ref="G146:I146"/>
    <mergeCell ref="T145:U146"/>
    <mergeCell ref="B123:B124"/>
    <mergeCell ref="M145:R146"/>
    <mergeCell ref="J146:L146"/>
    <mergeCell ref="G147:I148"/>
    <mergeCell ref="E142:U142"/>
    <mergeCell ref="B131:D139"/>
    <mergeCell ref="M125:R126"/>
    <mergeCell ref="S125:S126"/>
    <mergeCell ref="T125:U126"/>
    <mergeCell ref="B129:D130"/>
    <mergeCell ref="B140:U140"/>
    <mergeCell ref="E131:U131"/>
    <mergeCell ref="E138:U138"/>
    <mergeCell ref="E132:U133"/>
    <mergeCell ref="E139:U139"/>
    <mergeCell ref="E129:U130"/>
    <mergeCell ref="E134:U134"/>
    <mergeCell ref="E135:U135"/>
    <mergeCell ref="E136:U136"/>
    <mergeCell ref="B128:U128"/>
    <mergeCell ref="I125:L125"/>
    <mergeCell ref="I126:L126"/>
    <mergeCell ref="B142:D142"/>
    <mergeCell ref="E137:U137"/>
    <mergeCell ref="G125:H125"/>
    <mergeCell ref="G126:H126"/>
    <mergeCell ref="B125:D126"/>
    <mergeCell ref="E125:E126"/>
    <mergeCell ref="G121:L121"/>
    <mergeCell ref="K123:L123"/>
    <mergeCell ref="G123:H123"/>
    <mergeCell ref="B120:U120"/>
    <mergeCell ref="E88:E90"/>
    <mergeCell ref="M98:R99"/>
    <mergeCell ref="J96:K96"/>
    <mergeCell ref="J97:K97"/>
    <mergeCell ref="J98:K98"/>
    <mergeCell ref="J99:K99"/>
    <mergeCell ref="E95:E97"/>
    <mergeCell ref="F95:F97"/>
    <mergeCell ref="B100:U100"/>
    <mergeCell ref="B98:D99"/>
    <mergeCell ref="E98:E99"/>
    <mergeCell ref="E104:E106"/>
    <mergeCell ref="Q104:R106"/>
    <mergeCell ref="S104:S106"/>
    <mergeCell ref="T104:U106"/>
    <mergeCell ref="F105:F106"/>
    <mergeCell ref="G105:G106"/>
    <mergeCell ref="H105:H106"/>
    <mergeCell ref="I105:I106"/>
    <mergeCell ref="J105:J106"/>
    <mergeCell ref="B113:D118"/>
    <mergeCell ref="G114:I114"/>
    <mergeCell ref="J118:L118"/>
    <mergeCell ref="J112:L112"/>
    <mergeCell ref="G112:I112"/>
    <mergeCell ref="F111:F112"/>
    <mergeCell ref="T68:U69"/>
    <mergeCell ref="G81:P81"/>
    <mergeCell ref="F68:F69"/>
    <mergeCell ref="E68:E69"/>
    <mergeCell ref="B77:D78"/>
    <mergeCell ref="N85:N86"/>
    <mergeCell ref="Q81:R83"/>
    <mergeCell ref="F85:F86"/>
    <mergeCell ref="P85:P86"/>
    <mergeCell ref="E84:E86"/>
    <mergeCell ref="T84:U86"/>
    <mergeCell ref="O82:P82"/>
    <mergeCell ref="M82:N82"/>
    <mergeCell ref="M85:M86"/>
    <mergeCell ref="O85:O86"/>
    <mergeCell ref="H85:H86"/>
    <mergeCell ref="C72:D73"/>
    <mergeCell ref="I85:I86"/>
    <mergeCell ref="T65:U65"/>
    <mergeCell ref="T74:U75"/>
    <mergeCell ref="Q78:R78"/>
    <mergeCell ref="S88:S90"/>
    <mergeCell ref="T63:U64"/>
    <mergeCell ref="T70:U73"/>
    <mergeCell ref="K61:L61"/>
    <mergeCell ref="K75:L75"/>
    <mergeCell ref="K74:L74"/>
    <mergeCell ref="Q88:R90"/>
    <mergeCell ref="Q73:R73"/>
    <mergeCell ref="M68:R68"/>
    <mergeCell ref="M72:N72"/>
    <mergeCell ref="Q72:R72"/>
    <mergeCell ref="M77:N77"/>
    <mergeCell ref="Q77:R77"/>
    <mergeCell ref="P64:R64"/>
    <mergeCell ref="M64:O64"/>
    <mergeCell ref="S63:S64"/>
    <mergeCell ref="M74:R75"/>
    <mergeCell ref="M70:R71"/>
    <mergeCell ref="T88:U90"/>
    <mergeCell ref="G68:L68"/>
    <mergeCell ref="G69:H69"/>
    <mergeCell ref="M46:N46"/>
    <mergeCell ref="Q46:R46"/>
    <mergeCell ref="G47:H47"/>
    <mergeCell ref="K47:L47"/>
    <mergeCell ref="M47:N47"/>
    <mergeCell ref="Q47:R47"/>
    <mergeCell ref="T81:U83"/>
    <mergeCell ref="T37:U39"/>
    <mergeCell ref="M34:N34"/>
    <mergeCell ref="Q34:R34"/>
    <mergeCell ref="M58:R59"/>
    <mergeCell ref="M60:R61"/>
    <mergeCell ref="S41:S44"/>
    <mergeCell ref="T41:U44"/>
    <mergeCell ref="S58:S59"/>
    <mergeCell ref="T58:U59"/>
    <mergeCell ref="S60:S61"/>
    <mergeCell ref="T60:U61"/>
    <mergeCell ref="T33:U35"/>
    <mergeCell ref="M41:R44"/>
    <mergeCell ref="S33:S35"/>
    <mergeCell ref="Q33:R33"/>
    <mergeCell ref="Q37:R39"/>
    <mergeCell ref="O37:O39"/>
    <mergeCell ref="E60:E61"/>
    <mergeCell ref="E58:E59"/>
    <mergeCell ref="I60:J60"/>
    <mergeCell ref="I61:J61"/>
    <mergeCell ref="F58:F59"/>
    <mergeCell ref="G44:H44"/>
    <mergeCell ref="G59:H59"/>
    <mergeCell ref="G60:H60"/>
    <mergeCell ref="G61:H61"/>
    <mergeCell ref="I59:J59"/>
    <mergeCell ref="E46:E48"/>
    <mergeCell ref="G46:H46"/>
    <mergeCell ref="J54:L54"/>
    <mergeCell ref="J55:L55"/>
    <mergeCell ref="T28:U29"/>
    <mergeCell ref="F37:F39"/>
    <mergeCell ref="K37:L39"/>
    <mergeCell ref="K33:L33"/>
    <mergeCell ref="M25:R26"/>
    <mergeCell ref="K26:L26"/>
    <mergeCell ref="S25:S26"/>
    <mergeCell ref="G28:H28"/>
    <mergeCell ref="K28:L28"/>
    <mergeCell ref="M28:R29"/>
    <mergeCell ref="S28:S29"/>
    <mergeCell ref="K31:L31"/>
    <mergeCell ref="M31:N31"/>
    <mergeCell ref="Q31:R31"/>
    <mergeCell ref="S31:S32"/>
    <mergeCell ref="G31:H31"/>
    <mergeCell ref="G32:H32"/>
    <mergeCell ref="G35:H35"/>
    <mergeCell ref="K35:L35"/>
    <mergeCell ref="T31:U32"/>
    <mergeCell ref="G29:H29"/>
    <mergeCell ref="K29:L29"/>
    <mergeCell ref="G34:H34"/>
    <mergeCell ref="P37:P39"/>
    <mergeCell ref="B2:U2"/>
    <mergeCell ref="B3:U3"/>
    <mergeCell ref="F5:F6"/>
    <mergeCell ref="G5:L5"/>
    <mergeCell ref="M5:R5"/>
    <mergeCell ref="S5:S6"/>
    <mergeCell ref="T5:U6"/>
    <mergeCell ref="G6:H6"/>
    <mergeCell ref="K6:L6"/>
    <mergeCell ref="M6:N6"/>
    <mergeCell ref="Q6:R6"/>
    <mergeCell ref="E5:E6"/>
    <mergeCell ref="B5:D6"/>
    <mergeCell ref="G15:H15"/>
    <mergeCell ref="K15:L15"/>
    <mergeCell ref="G26:H26"/>
    <mergeCell ref="G23:H23"/>
    <mergeCell ref="G25:H25"/>
    <mergeCell ref="G21:H21"/>
    <mergeCell ref="K21:L21"/>
    <mergeCell ref="G18:H18"/>
    <mergeCell ref="K18:L18"/>
    <mergeCell ref="G17:H17"/>
    <mergeCell ref="K17:L17"/>
    <mergeCell ref="G20:H20"/>
    <mergeCell ref="K20:L20"/>
    <mergeCell ref="B88:D90"/>
    <mergeCell ref="B70:B75"/>
    <mergeCell ref="K69:L69"/>
    <mergeCell ref="K60:L60"/>
    <mergeCell ref="B63:D64"/>
    <mergeCell ref="B65:D65"/>
    <mergeCell ref="M35:N35"/>
    <mergeCell ref="I37:I39"/>
    <mergeCell ref="J37:J39"/>
    <mergeCell ref="G42:H42"/>
    <mergeCell ref="G43:H43"/>
    <mergeCell ref="K41:L41"/>
    <mergeCell ref="K42:L42"/>
    <mergeCell ref="E33:E35"/>
    <mergeCell ref="G33:H33"/>
    <mergeCell ref="E37:E39"/>
    <mergeCell ref="M33:N33"/>
    <mergeCell ref="K34:L34"/>
    <mergeCell ref="K43:L43"/>
    <mergeCell ref="J85:J86"/>
    <mergeCell ref="K85:K86"/>
    <mergeCell ref="L85:L86"/>
    <mergeCell ref="G82:H82"/>
    <mergeCell ref="B80:U80"/>
    <mergeCell ref="B7:U7"/>
    <mergeCell ref="G8:H8"/>
    <mergeCell ref="K8:L8"/>
    <mergeCell ref="M8:R9"/>
    <mergeCell ref="G9:H9"/>
    <mergeCell ref="K9:L9"/>
    <mergeCell ref="G10:H10"/>
    <mergeCell ref="G11:H11"/>
    <mergeCell ref="T8:U21"/>
    <mergeCell ref="Q10:R10"/>
    <mergeCell ref="E8:E11"/>
    <mergeCell ref="M10:N10"/>
    <mergeCell ref="Q11:R11"/>
    <mergeCell ref="M11:N11"/>
    <mergeCell ref="K11:L11"/>
    <mergeCell ref="E12:E15"/>
    <mergeCell ref="G13:H13"/>
    <mergeCell ref="E18:E21"/>
    <mergeCell ref="K10:L10"/>
    <mergeCell ref="G19:H19"/>
    <mergeCell ref="K19:L19"/>
    <mergeCell ref="B8:B23"/>
    <mergeCell ref="C8:D9"/>
    <mergeCell ref="S22:S23"/>
    <mergeCell ref="C10:D11"/>
    <mergeCell ref="C12:D13"/>
    <mergeCell ref="C14:D15"/>
    <mergeCell ref="C16:D16"/>
    <mergeCell ref="C17:D17"/>
    <mergeCell ref="C18:D21"/>
    <mergeCell ref="C22:D23"/>
    <mergeCell ref="B37:D39"/>
    <mergeCell ref="B28:D29"/>
    <mergeCell ref="B31:D32"/>
    <mergeCell ref="B33:D35"/>
    <mergeCell ref="B25:D26"/>
    <mergeCell ref="E113:E118"/>
    <mergeCell ref="E111:E112"/>
    <mergeCell ref="B67:U67"/>
    <mergeCell ref="B41:C44"/>
    <mergeCell ref="T77:U78"/>
    <mergeCell ref="F81:F83"/>
    <mergeCell ref="B121:D122"/>
    <mergeCell ref="B81:D83"/>
    <mergeCell ref="B95:D97"/>
    <mergeCell ref="S98:S99"/>
    <mergeCell ref="C74:D75"/>
    <mergeCell ref="J116:L116"/>
    <mergeCell ref="J117:L117"/>
    <mergeCell ref="G113:I113"/>
    <mergeCell ref="G118:I118"/>
    <mergeCell ref="S117:S118"/>
    <mergeCell ref="M111:R112"/>
    <mergeCell ref="J115:L115"/>
    <mergeCell ref="G95:L95"/>
    <mergeCell ref="S84:S86"/>
    <mergeCell ref="Q84:R86"/>
    <mergeCell ref="T98:U99"/>
    <mergeCell ref="M78:N78"/>
    <mergeCell ref="G58:L58"/>
    <mergeCell ref="E63:E64"/>
    <mergeCell ref="F63:F64"/>
    <mergeCell ref="G64:I64"/>
    <mergeCell ref="J64:L64"/>
    <mergeCell ref="E28:E29"/>
    <mergeCell ref="E31:E32"/>
    <mergeCell ref="M32:N32"/>
    <mergeCell ref="G37:H39"/>
    <mergeCell ref="B111:D112"/>
    <mergeCell ref="K59:L59"/>
    <mergeCell ref="G75:H75"/>
    <mergeCell ref="G70:H70"/>
    <mergeCell ref="B58:D59"/>
    <mergeCell ref="B84:D86"/>
    <mergeCell ref="B68:D69"/>
    <mergeCell ref="C70:D71"/>
    <mergeCell ref="E81:E83"/>
    <mergeCell ref="B60:D61"/>
    <mergeCell ref="D43:D44"/>
    <mergeCell ref="G85:G86"/>
    <mergeCell ref="K82:L82"/>
    <mergeCell ref="I82:J82"/>
    <mergeCell ref="B46:D48"/>
    <mergeCell ref="G48:H48"/>
    <mergeCell ref="T113:U118"/>
    <mergeCell ref="T111:U112"/>
    <mergeCell ref="M113:R118"/>
    <mergeCell ref="K32:L32"/>
    <mergeCell ref="K48:L48"/>
    <mergeCell ref="Q69:R69"/>
    <mergeCell ref="M48:N48"/>
    <mergeCell ref="Q48:R48"/>
    <mergeCell ref="W95:W97"/>
    <mergeCell ref="M95:R97"/>
    <mergeCell ref="W113:W118"/>
    <mergeCell ref="W111:W112"/>
    <mergeCell ref="S95:S97"/>
    <mergeCell ref="T95:U97"/>
    <mergeCell ref="S107:S109"/>
    <mergeCell ref="T107:U109"/>
    <mergeCell ref="M108:M109"/>
    <mergeCell ref="N108:N109"/>
    <mergeCell ref="O108:O109"/>
    <mergeCell ref="P108:P109"/>
    <mergeCell ref="Q107:R109"/>
    <mergeCell ref="S37:S39"/>
    <mergeCell ref="M37:N39"/>
    <mergeCell ref="S46:S48"/>
    <mergeCell ref="G115:I115"/>
    <mergeCell ref="G116:I116"/>
    <mergeCell ref="J113:L113"/>
    <mergeCell ref="G111:L111"/>
    <mergeCell ref="J114:L114"/>
    <mergeCell ref="G117:I117"/>
    <mergeCell ref="S111:S112"/>
    <mergeCell ref="S115:S116"/>
    <mergeCell ref="S81:S83"/>
    <mergeCell ref="G63:R63"/>
    <mergeCell ref="S74:S75"/>
    <mergeCell ref="S77:S78"/>
    <mergeCell ref="S68:S69"/>
    <mergeCell ref="M69:N69"/>
    <mergeCell ref="S70:S73"/>
    <mergeCell ref="P65:R65"/>
    <mergeCell ref="M65:O65"/>
    <mergeCell ref="G77:H77"/>
    <mergeCell ref="K77:L77"/>
    <mergeCell ref="K78:L78"/>
    <mergeCell ref="G78:H78"/>
    <mergeCell ref="G74:H74"/>
    <mergeCell ref="K73:L73"/>
    <mergeCell ref="M73:N73"/>
    <mergeCell ref="K71:L71"/>
    <mergeCell ref="G73:H73"/>
    <mergeCell ref="K70:L70"/>
    <mergeCell ref="G72:H72"/>
    <mergeCell ref="K72:L72"/>
    <mergeCell ref="G71:H71"/>
    <mergeCell ref="G65:I65"/>
    <mergeCell ref="J65:L65"/>
    <mergeCell ref="W51:W52"/>
    <mergeCell ref="G52:I52"/>
    <mergeCell ref="J52:L52"/>
    <mergeCell ref="S8:S17"/>
    <mergeCell ref="S18:S21"/>
    <mergeCell ref="Q32:R32"/>
    <mergeCell ref="K23:L23"/>
    <mergeCell ref="Q35:R35"/>
    <mergeCell ref="G12:H12"/>
    <mergeCell ref="K13:L13"/>
    <mergeCell ref="K12:L12"/>
    <mergeCell ref="G16:L16"/>
    <mergeCell ref="T25:U26"/>
    <mergeCell ref="G22:H22"/>
    <mergeCell ref="K22:L22"/>
    <mergeCell ref="M22:R23"/>
    <mergeCell ref="G51:L51"/>
    <mergeCell ref="M51:R52"/>
    <mergeCell ref="S51:S52"/>
    <mergeCell ref="T51:U52"/>
    <mergeCell ref="T46:U48"/>
    <mergeCell ref="K44:L44"/>
    <mergeCell ref="K46:L46"/>
    <mergeCell ref="K14:L14"/>
    <mergeCell ref="B152:U152"/>
    <mergeCell ref="B153:U153"/>
    <mergeCell ref="E22:E23"/>
    <mergeCell ref="K25:L25"/>
    <mergeCell ref="E41:E44"/>
    <mergeCell ref="G41:H41"/>
    <mergeCell ref="E25:E26"/>
    <mergeCell ref="T22:U23"/>
    <mergeCell ref="M12:R21"/>
    <mergeCell ref="G14:H14"/>
    <mergeCell ref="B53:D56"/>
    <mergeCell ref="E53:E56"/>
    <mergeCell ref="M53:R56"/>
    <mergeCell ref="S53:S56"/>
    <mergeCell ref="T53:U56"/>
    <mergeCell ref="B51:D52"/>
    <mergeCell ref="E51:E52"/>
    <mergeCell ref="F51:F52"/>
    <mergeCell ref="G56:I56"/>
    <mergeCell ref="J56:L56"/>
    <mergeCell ref="G53:I53"/>
    <mergeCell ref="G54:I54"/>
    <mergeCell ref="G55:I55"/>
    <mergeCell ref="J53:L53"/>
  </mergeCells>
  <pageMargins left="0.31496062992125984" right="0.11811023622047244" top="0.15748031496062992" bottom="0.15748031496062992" header="0.31496062992125984" footer="0.31496062992125984"/>
  <pageSetup paperSize="9" scale="53" fitToHeight="0" orientation="portrait" r:id="rId1"/>
  <rowBreaks count="1" manualBreakCount="1">
    <brk id="9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2019-01-10T07:08:01Z</dcterms:modified>
</cp:coreProperties>
</file>